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X:\CGCSS\GRUPO DE GESTAO HOSPITALAR\CONTRATO DE GESTÃO\2025\Hospital Estadual de Sumaré\Documentos (Portal Transp.)\"/>
    </mc:Choice>
  </mc:AlternateContent>
  <xr:revisionPtr revIDLastSave="0" documentId="13_ncr:1_{84B028C2-E5BC-41D6-A28A-77DB088404DC}" xr6:coauthVersionLast="47" xr6:coauthVersionMax="47" xr10:uidLastSave="{00000000-0000-0000-0000-000000000000}"/>
  <workbookProtection workbookAlgorithmName="SHA-512" workbookHashValue="7f8uwW2+WeleabszC7FDAJhfbhpHuDuIBg0cylDP7aqZdi8/65As3QjEyrWH1DDMhkKU7SjC7WQvfQUakiHdEQ==" workbookSaltValue="/uq+bj54ybDZWPVLbrKwFA==" workbookSpinCount="100000" lockStructure="1"/>
  <bookViews>
    <workbookView xWindow="28680" yWindow="945" windowWidth="29040" windowHeight="15720" tabRatio="919" xr2:uid="{00000000-000D-0000-FFFF-FFFF00000000}"/>
  </bookViews>
  <sheets>
    <sheet name="P1 - Instruções" sheetId="10" r:id="rId1"/>
    <sheet name="P2 - Atividade Assistencial" sheetId="15" r:id="rId2"/>
    <sheet name="P3 - Especialidade Ambulatorial" sheetId="6" r:id="rId3"/>
    <sheet name="P4 - Orçamento Financeiro Anual" sheetId="5" r:id="rId4"/>
    <sheet name=" P5 - Atividade Assist. Mensal" sheetId="14" r:id="rId5"/>
    <sheet name="P6 - Orçamento Fin. Mensal " sheetId="4" r:id="rId6"/>
    <sheet name="Plan1" sheetId="13" r:id="rId7"/>
  </sheets>
  <definedNames>
    <definedName name="_xlnm.Print_Area" localSheetId="4">' P5 - Atividade Assist. Mensal'!$A$1:$N$118</definedName>
    <definedName name="_xlnm.Print_Area" localSheetId="0">'P1 - Instruções'!$A$1:$D$82</definedName>
    <definedName name="_xlnm.Print_Area" localSheetId="1">'P2 - Atividade Assistencial'!$A$1:$B$83</definedName>
    <definedName name="_xlnm.Print_Area" localSheetId="2">'P3 - Especialidade Ambulatorial'!$A$1:$D$64</definedName>
    <definedName name="_xlnm.Print_Area" localSheetId="5">'P6 - Orçamento Fin. Mensal '!$A$1:$N$58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5" l="1"/>
  <c r="M112" i="14" l="1"/>
  <c r="L112" i="14"/>
  <c r="K112" i="14"/>
  <c r="J112" i="14"/>
  <c r="I112" i="14"/>
  <c r="H112" i="14"/>
  <c r="G112" i="14"/>
  <c r="F112" i="14"/>
  <c r="E112" i="14"/>
  <c r="D112" i="14"/>
  <c r="C112" i="14"/>
  <c r="B112" i="14"/>
  <c r="N111" i="14"/>
  <c r="B76" i="15" s="1"/>
  <c r="N110" i="14"/>
  <c r="B75" i="15" s="1"/>
  <c r="N109" i="14"/>
  <c r="B74" i="15" s="1"/>
  <c r="N108" i="14"/>
  <c r="B73" i="15" s="1"/>
  <c r="N104" i="14"/>
  <c r="B69" i="15" s="1"/>
  <c r="N103" i="14"/>
  <c r="B68" i="15" s="1"/>
  <c r="N102" i="14"/>
  <c r="B67" i="15" s="1"/>
  <c r="N101" i="14"/>
  <c r="B66" i="15" s="1"/>
  <c r="M100" i="14"/>
  <c r="L100" i="14"/>
  <c r="K100" i="14"/>
  <c r="J100" i="14"/>
  <c r="I100" i="14"/>
  <c r="H100" i="14"/>
  <c r="G100" i="14"/>
  <c r="F100" i="14"/>
  <c r="E100" i="14"/>
  <c r="D100" i="14"/>
  <c r="C100" i="14"/>
  <c r="B100" i="14"/>
  <c r="N99" i="14"/>
  <c r="N98" i="14"/>
  <c r="M97" i="14"/>
  <c r="L97" i="14"/>
  <c r="K97" i="14"/>
  <c r="J97" i="14"/>
  <c r="I97" i="14"/>
  <c r="H97" i="14"/>
  <c r="G97" i="14"/>
  <c r="F97" i="14"/>
  <c r="E97" i="14"/>
  <c r="D97" i="14"/>
  <c r="C97" i="14"/>
  <c r="B97" i="14"/>
  <c r="N96" i="14"/>
  <c r="N95" i="14"/>
  <c r="M94" i="14"/>
  <c r="L94" i="14"/>
  <c r="K94" i="14"/>
  <c r="J94" i="14"/>
  <c r="I94" i="14"/>
  <c r="H94" i="14"/>
  <c r="G94" i="14"/>
  <c r="F94" i="14"/>
  <c r="E94" i="14"/>
  <c r="D94" i="14"/>
  <c r="C94" i="14"/>
  <c r="B94" i="14"/>
  <c r="N93" i="14"/>
  <c r="N94" i="14" s="1"/>
  <c r="N87" i="14"/>
  <c r="B58" i="15" s="1"/>
  <c r="M87" i="14"/>
  <c r="L87" i="14"/>
  <c r="K87" i="14"/>
  <c r="J87" i="14"/>
  <c r="I87" i="14"/>
  <c r="H87" i="14"/>
  <c r="G87" i="14"/>
  <c r="F87" i="14"/>
  <c r="E87" i="14"/>
  <c r="D87" i="14"/>
  <c r="C87" i="14"/>
  <c r="B87" i="14"/>
  <c r="N86" i="14"/>
  <c r="M85" i="14"/>
  <c r="L85" i="14"/>
  <c r="K85" i="14"/>
  <c r="J85" i="14"/>
  <c r="I85" i="14"/>
  <c r="H85" i="14"/>
  <c r="G85" i="14"/>
  <c r="F85" i="14"/>
  <c r="E85" i="14"/>
  <c r="D85" i="14"/>
  <c r="C85" i="14"/>
  <c r="B85" i="14"/>
  <c r="N84" i="14"/>
  <c r="N83" i="14"/>
  <c r="N82" i="14"/>
  <c r="N81" i="14"/>
  <c r="N80" i="14"/>
  <c r="N79" i="14"/>
  <c r="N78" i="14"/>
  <c r="N77" i="14"/>
  <c r="N76" i="14"/>
  <c r="M75" i="14"/>
  <c r="L75" i="14"/>
  <c r="K75" i="14"/>
  <c r="J75" i="14"/>
  <c r="I75" i="14"/>
  <c r="H75" i="14"/>
  <c r="G75" i="14"/>
  <c r="F75" i="14"/>
  <c r="E75" i="14"/>
  <c r="D75" i="14"/>
  <c r="C75" i="14"/>
  <c r="B75" i="14"/>
  <c r="N74" i="14"/>
  <c r="N75" i="14" s="1"/>
  <c r="B56" i="15" s="1"/>
  <c r="M73" i="14"/>
  <c r="L73" i="14"/>
  <c r="K73" i="14"/>
  <c r="J73" i="14"/>
  <c r="I73" i="14"/>
  <c r="H73" i="14"/>
  <c r="G73" i="14"/>
  <c r="F73" i="14"/>
  <c r="E73" i="14"/>
  <c r="D73" i="14"/>
  <c r="C73" i="14"/>
  <c r="B73" i="14"/>
  <c r="N72" i="14"/>
  <c r="N71" i="14"/>
  <c r="N70" i="14"/>
  <c r="N69" i="14"/>
  <c r="N68" i="14"/>
  <c r="M67" i="14"/>
  <c r="L67" i="14"/>
  <c r="K67" i="14"/>
  <c r="J67" i="14"/>
  <c r="I67" i="14"/>
  <c r="H67" i="14"/>
  <c r="G67" i="14"/>
  <c r="F67" i="14"/>
  <c r="E67" i="14"/>
  <c r="D67" i="14"/>
  <c r="C67" i="14"/>
  <c r="B67" i="14"/>
  <c r="N66" i="14"/>
  <c r="N67" i="14" s="1"/>
  <c r="B54" i="15" s="1"/>
  <c r="N65" i="14"/>
  <c r="M64" i="14"/>
  <c r="L64" i="14"/>
  <c r="K64" i="14"/>
  <c r="J64" i="14"/>
  <c r="I64" i="14"/>
  <c r="H64" i="14"/>
  <c r="G64" i="14"/>
  <c r="F64" i="14"/>
  <c r="E64" i="14"/>
  <c r="D64" i="14"/>
  <c r="C64" i="14"/>
  <c r="B64" i="14"/>
  <c r="N63" i="14"/>
  <c r="N64" i="14" s="1"/>
  <c r="B53" i="15" s="1"/>
  <c r="N62" i="14"/>
  <c r="M61" i="14"/>
  <c r="L61" i="14"/>
  <c r="K61" i="14"/>
  <c r="J61" i="14"/>
  <c r="I61" i="14"/>
  <c r="H61" i="14"/>
  <c r="G61" i="14"/>
  <c r="F61" i="14"/>
  <c r="E61" i="14"/>
  <c r="D61" i="14"/>
  <c r="C61" i="14"/>
  <c r="B61" i="14"/>
  <c r="N60" i="14"/>
  <c r="N61" i="14" s="1"/>
  <c r="B52" i="15" s="1"/>
  <c r="M59" i="14"/>
  <c r="L59" i="14"/>
  <c r="K59" i="14"/>
  <c r="J59" i="14"/>
  <c r="I59" i="14"/>
  <c r="H59" i="14"/>
  <c r="G59" i="14"/>
  <c r="F59" i="14"/>
  <c r="E59" i="14"/>
  <c r="D59" i="14"/>
  <c r="C59" i="14"/>
  <c r="B59" i="14"/>
  <c r="N58" i="14"/>
  <c r="N57" i="14"/>
  <c r="N56" i="14"/>
  <c r="N55" i="14"/>
  <c r="M54" i="14"/>
  <c r="L54" i="14"/>
  <c r="K54" i="14"/>
  <c r="J54" i="14"/>
  <c r="I54" i="14"/>
  <c r="H54" i="14"/>
  <c r="G54" i="14"/>
  <c r="F54" i="14"/>
  <c r="E54" i="14"/>
  <c r="D54" i="14"/>
  <c r="C54" i="14"/>
  <c r="B54" i="14"/>
  <c r="N53" i="14"/>
  <c r="N52" i="14"/>
  <c r="N51" i="14"/>
  <c r="N50" i="14"/>
  <c r="M49" i="14"/>
  <c r="L49" i="14"/>
  <c r="K49" i="14"/>
  <c r="J49" i="14"/>
  <c r="I49" i="14"/>
  <c r="H49" i="14"/>
  <c r="G49" i="14"/>
  <c r="F49" i="14"/>
  <c r="E49" i="14"/>
  <c r="D49" i="14"/>
  <c r="C49" i="14"/>
  <c r="B49" i="14"/>
  <c r="N48" i="14"/>
  <c r="N49" i="14" s="1"/>
  <c r="B49" i="15" s="1"/>
  <c r="N47" i="14"/>
  <c r="B48" i="15" s="1"/>
  <c r="M47" i="14"/>
  <c r="L47" i="14"/>
  <c r="K47" i="14"/>
  <c r="K88" i="14" s="1"/>
  <c r="J47" i="14"/>
  <c r="I47" i="14"/>
  <c r="H47" i="14"/>
  <c r="G47" i="14"/>
  <c r="G88" i="14" s="1"/>
  <c r="F47" i="14"/>
  <c r="E47" i="14"/>
  <c r="D47" i="14"/>
  <c r="C47" i="14"/>
  <c r="C88" i="14" s="1"/>
  <c r="B47" i="14"/>
  <c r="N46" i="14"/>
  <c r="M43" i="14"/>
  <c r="L43" i="14"/>
  <c r="K43" i="14"/>
  <c r="J43" i="14"/>
  <c r="I43" i="14"/>
  <c r="H43" i="14"/>
  <c r="G43" i="14"/>
  <c r="F43" i="14"/>
  <c r="E43" i="14"/>
  <c r="D43" i="14"/>
  <c r="C43" i="14"/>
  <c r="B43" i="14"/>
  <c r="N42" i="14"/>
  <c r="B44" i="15" s="1"/>
  <c r="N41" i="14"/>
  <c r="B43" i="15" s="1"/>
  <c r="N40" i="14"/>
  <c r="B42" i="15" s="1"/>
  <c r="N39" i="14"/>
  <c r="M36" i="14"/>
  <c r="L36" i="14"/>
  <c r="K36" i="14"/>
  <c r="J36" i="14"/>
  <c r="I36" i="14"/>
  <c r="H36" i="14"/>
  <c r="G36" i="14"/>
  <c r="F36" i="14"/>
  <c r="E36" i="14"/>
  <c r="D36" i="14"/>
  <c r="C36" i="14"/>
  <c r="B36" i="14"/>
  <c r="N35" i="14"/>
  <c r="N34" i="14"/>
  <c r="B36" i="15" s="1"/>
  <c r="N33" i="14"/>
  <c r="B35" i="15" s="1"/>
  <c r="N28" i="14"/>
  <c r="B31" i="15" s="1"/>
  <c r="M25" i="14"/>
  <c r="L25" i="14"/>
  <c r="K25" i="14"/>
  <c r="J25" i="14"/>
  <c r="I25" i="14"/>
  <c r="H25" i="14"/>
  <c r="G25" i="14"/>
  <c r="F25" i="14"/>
  <c r="E25" i="14"/>
  <c r="D25" i="14"/>
  <c r="C25" i="14"/>
  <c r="B25" i="14"/>
  <c r="N24" i="14"/>
  <c r="B27" i="15" s="1"/>
  <c r="N23" i="14"/>
  <c r="B26" i="15" s="1"/>
  <c r="B28" i="15" s="1"/>
  <c r="M20" i="14"/>
  <c r="L20" i="14"/>
  <c r="K20" i="14"/>
  <c r="J20" i="14"/>
  <c r="I20" i="14"/>
  <c r="H20" i="14"/>
  <c r="G20" i="14"/>
  <c r="F20" i="14"/>
  <c r="E20" i="14"/>
  <c r="D20" i="14"/>
  <c r="C20" i="14"/>
  <c r="B20" i="14"/>
  <c r="N19" i="14"/>
  <c r="N18" i="14"/>
  <c r="B21" i="15" s="1"/>
  <c r="M15" i="14"/>
  <c r="L15" i="14"/>
  <c r="K15" i="14"/>
  <c r="J15" i="14"/>
  <c r="I15" i="14"/>
  <c r="H15" i="14"/>
  <c r="G15" i="14"/>
  <c r="F15" i="14"/>
  <c r="E15" i="14"/>
  <c r="D15" i="14"/>
  <c r="C15" i="14"/>
  <c r="B15" i="14"/>
  <c r="N14" i="14"/>
  <c r="B17" i="15" s="1"/>
  <c r="N13" i="14"/>
  <c r="B16" i="15" s="1"/>
  <c r="N12" i="14"/>
  <c r="N11" i="14"/>
  <c r="B14" i="15" s="1"/>
  <c r="N51" i="4"/>
  <c r="B50" i="5" s="1"/>
  <c r="N50" i="4"/>
  <c r="B49" i="5" s="1"/>
  <c r="B48" i="5" s="1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N48" i="4"/>
  <c r="B47" i="5" s="1"/>
  <c r="N47" i="4"/>
  <c r="B46" i="5" s="1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N45" i="4"/>
  <c r="B44" i="5" s="1"/>
  <c r="N44" i="4"/>
  <c r="M43" i="4"/>
  <c r="L43" i="4"/>
  <c r="L52" i="4" s="1"/>
  <c r="K43" i="4"/>
  <c r="K52" i="4" s="1"/>
  <c r="J43" i="4"/>
  <c r="I43" i="4"/>
  <c r="H43" i="4"/>
  <c r="H52" i="4" s="1"/>
  <c r="G43" i="4"/>
  <c r="G52" i="4" s="1"/>
  <c r="F43" i="4"/>
  <c r="E43" i="4"/>
  <c r="D43" i="4"/>
  <c r="D52" i="4" s="1"/>
  <c r="C43" i="4"/>
  <c r="C52" i="4" s="1"/>
  <c r="B43" i="4"/>
  <c r="N42" i="4"/>
  <c r="B41" i="5" s="1"/>
  <c r="N41" i="4"/>
  <c r="B40" i="5" s="1"/>
  <c r="B39" i="5" s="1"/>
  <c r="N40" i="4"/>
  <c r="M40" i="4"/>
  <c r="M52" i="4" s="1"/>
  <c r="L40" i="4"/>
  <c r="K40" i="4"/>
  <c r="J40" i="4"/>
  <c r="J52" i="4" s="1"/>
  <c r="I40" i="4"/>
  <c r="I52" i="4" s="1"/>
  <c r="H40" i="4"/>
  <c r="G40" i="4"/>
  <c r="F40" i="4"/>
  <c r="F52" i="4" s="1"/>
  <c r="E40" i="4"/>
  <c r="E52" i="4" s="1"/>
  <c r="D40" i="4"/>
  <c r="C40" i="4"/>
  <c r="B40" i="4"/>
  <c r="B52" i="4" s="1"/>
  <c r="N34" i="4"/>
  <c r="B34" i="5" s="1"/>
  <c r="N33" i="4"/>
  <c r="B33" i="5" s="1"/>
  <c r="N32" i="4"/>
  <c r="B32" i="5" s="1"/>
  <c r="B30" i="5" s="1"/>
  <c r="N31" i="4"/>
  <c r="B31" i="5" s="1"/>
  <c r="M30" i="4"/>
  <c r="L30" i="4"/>
  <c r="K30" i="4"/>
  <c r="J30" i="4"/>
  <c r="I30" i="4"/>
  <c r="H30" i="4"/>
  <c r="G30" i="4"/>
  <c r="F30" i="4"/>
  <c r="E30" i="4"/>
  <c r="D30" i="4"/>
  <c r="C30" i="4"/>
  <c r="B30" i="4"/>
  <c r="N29" i="4"/>
  <c r="B29" i="5" s="1"/>
  <c r="N28" i="4"/>
  <c r="B28" i="5" s="1"/>
  <c r="N27" i="4"/>
  <c r="B27" i="5" s="1"/>
  <c r="N26" i="4"/>
  <c r="M25" i="4"/>
  <c r="L25" i="4"/>
  <c r="K25" i="4"/>
  <c r="J25" i="4"/>
  <c r="I25" i="4"/>
  <c r="H25" i="4"/>
  <c r="G25" i="4"/>
  <c r="F25" i="4"/>
  <c r="E25" i="4"/>
  <c r="D25" i="4"/>
  <c r="C25" i="4"/>
  <c r="B25" i="4"/>
  <c r="N24" i="4"/>
  <c r="B24" i="5" s="1"/>
  <c r="N23" i="4"/>
  <c r="B23" i="5" s="1"/>
  <c r="N22" i="4"/>
  <c r="B22" i="5" s="1"/>
  <c r="N21" i="4"/>
  <c r="M20" i="4"/>
  <c r="L20" i="4"/>
  <c r="K20" i="4"/>
  <c r="K19" i="4" s="1"/>
  <c r="J20" i="4"/>
  <c r="I20" i="4"/>
  <c r="H20" i="4"/>
  <c r="H19" i="4" s="1"/>
  <c r="G20" i="4"/>
  <c r="G19" i="4" s="1"/>
  <c r="F20" i="4"/>
  <c r="E20" i="4"/>
  <c r="D20" i="4"/>
  <c r="D19" i="4" s="1"/>
  <c r="C20" i="4"/>
  <c r="C19" i="4" s="1"/>
  <c r="B20" i="4"/>
  <c r="M19" i="4"/>
  <c r="L19" i="4"/>
  <c r="J19" i="4"/>
  <c r="I19" i="4"/>
  <c r="F19" i="4"/>
  <c r="E19" i="4"/>
  <c r="B19" i="4"/>
  <c r="N18" i="4"/>
  <c r="B18" i="5" s="1"/>
  <c r="N17" i="4"/>
  <c r="B17" i="5" s="1"/>
  <c r="N16" i="4"/>
  <c r="B16" i="5" s="1"/>
  <c r="N15" i="4"/>
  <c r="B15" i="5" s="1"/>
  <c r="N14" i="4"/>
  <c r="M13" i="4"/>
  <c r="L13" i="4"/>
  <c r="L35" i="4" s="1"/>
  <c r="K13" i="4"/>
  <c r="J13" i="4"/>
  <c r="I13" i="4"/>
  <c r="H13" i="4"/>
  <c r="G13" i="4"/>
  <c r="F13" i="4"/>
  <c r="E13" i="4"/>
  <c r="D13" i="4"/>
  <c r="C13" i="4"/>
  <c r="B13" i="4"/>
  <c r="L54" i="4" l="1"/>
  <c r="G35" i="4"/>
  <c r="G54" i="4" s="1"/>
  <c r="K35" i="4"/>
  <c r="K54" i="4" s="1"/>
  <c r="B13" i="5"/>
  <c r="B35" i="5" s="1"/>
  <c r="H35" i="4"/>
  <c r="H54" i="4" s="1"/>
  <c r="N36" i="14"/>
  <c r="B37" i="15"/>
  <c r="B38" i="15" s="1"/>
  <c r="H88" i="14"/>
  <c r="N59" i="14"/>
  <c r="B51" i="15" s="1"/>
  <c r="B63" i="15"/>
  <c r="E35" i="4"/>
  <c r="E54" i="4" s="1"/>
  <c r="I35" i="4"/>
  <c r="I54" i="4" s="1"/>
  <c r="M35" i="4"/>
  <c r="M54" i="4" s="1"/>
  <c r="B45" i="5"/>
  <c r="N20" i="14"/>
  <c r="B22" i="15"/>
  <c r="B23" i="15" s="1"/>
  <c r="N43" i="14"/>
  <c r="B41" i="15"/>
  <c r="B45" i="15" s="1"/>
  <c r="N54" i="14"/>
  <c r="B50" i="15" s="1"/>
  <c r="B59" i="15" s="1"/>
  <c r="N85" i="14"/>
  <c r="B57" i="15" s="1"/>
  <c r="B105" i="14"/>
  <c r="F105" i="14"/>
  <c r="J105" i="14"/>
  <c r="D105" i="14"/>
  <c r="H105" i="14"/>
  <c r="L105" i="14"/>
  <c r="B77" i="15"/>
  <c r="N112" i="14"/>
  <c r="C35" i="4"/>
  <c r="C54" i="4" s="1"/>
  <c r="D35" i="4"/>
  <c r="D54" i="4" s="1"/>
  <c r="N25" i="14"/>
  <c r="D88" i="14"/>
  <c r="L88" i="14"/>
  <c r="N100" i="14"/>
  <c r="B65" i="15" s="1"/>
  <c r="N20" i="4"/>
  <c r="N19" i="4" s="1"/>
  <c r="B21" i="5"/>
  <c r="B20" i="5" s="1"/>
  <c r="B19" i="5" s="1"/>
  <c r="N25" i="4"/>
  <c r="B26" i="5"/>
  <c r="B25" i="5" s="1"/>
  <c r="F35" i="4"/>
  <c r="F54" i="4" s="1"/>
  <c r="J35" i="4"/>
  <c r="J54" i="4" s="1"/>
  <c r="N43" i="4"/>
  <c r="N52" i="4" s="1"/>
  <c r="B43" i="5"/>
  <c r="B42" i="5" s="1"/>
  <c r="B88" i="14"/>
  <c r="F88" i="14"/>
  <c r="J88" i="14"/>
  <c r="E88" i="14"/>
  <c r="I88" i="14"/>
  <c r="M88" i="14"/>
  <c r="N73" i="14"/>
  <c r="B55" i="15" s="1"/>
  <c r="C105" i="14"/>
  <c r="G105" i="14"/>
  <c r="K105" i="14"/>
  <c r="N97" i="14"/>
  <c r="B64" i="15" s="1"/>
  <c r="E105" i="14"/>
  <c r="I105" i="14"/>
  <c r="M105" i="14"/>
  <c r="B18" i="15"/>
  <c r="N15" i="14"/>
  <c r="N30" i="4"/>
  <c r="B35" i="4"/>
  <c r="B54" i="4" s="1"/>
  <c r="N88" i="14"/>
  <c r="N13" i="4"/>
  <c r="N35" i="4" s="1"/>
  <c r="B70" i="15" l="1"/>
  <c r="N105" i="14"/>
  <c r="N54" i="4"/>
  <c r="C28" i="5"/>
  <c r="C18" i="5"/>
  <c r="C23" i="5"/>
  <c r="B53" i="5" l="1"/>
  <c r="B55" i="5" s="1"/>
  <c r="C27" i="5"/>
  <c r="C29" i="5"/>
  <c r="C26" i="5"/>
  <c r="C22" i="5"/>
  <c r="C21" i="5"/>
  <c r="C15" i="5"/>
  <c r="C17" i="5"/>
  <c r="C14" i="5"/>
  <c r="C16" i="5"/>
  <c r="C34" i="5" l="1"/>
  <c r="C30" i="5"/>
  <c r="C33" i="5"/>
  <c r="C32" i="5"/>
  <c r="C31" i="5"/>
  <c r="C24" i="5"/>
  <c r="C20" i="5"/>
  <c r="C19" i="5"/>
  <c r="C25" i="5"/>
  <c r="C13" i="5"/>
  <c r="C35" i="5" l="1"/>
  <c r="C45" i="5"/>
  <c r="C48" i="5"/>
  <c r="C42" i="5"/>
  <c r="C39" i="5"/>
  <c r="C51" i="5"/>
  <c r="C53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everdade</author>
  </authors>
  <commentList>
    <comment ref="A12" authorId="0" shapeId="0" xr:uid="{1FE4CA89-C796-485D-8911-178766BBADB0}">
      <text>
        <r>
          <rPr>
            <b/>
            <sz val="8"/>
            <color indexed="81"/>
            <rFont val="Tahoma"/>
            <family val="2"/>
          </rPr>
          <t xml:space="preserve"> nº de SAÍDAS= alta, transferência externa e óbito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5" authorId="0" shapeId="0" xr:uid="{1FBAFD15-66FE-48CB-A44C-52E0546601AD}">
      <text>
        <r>
          <rPr>
            <b/>
            <sz val="8"/>
            <color indexed="81"/>
            <rFont val="Tahoma"/>
            <family val="2"/>
          </rPr>
          <t>procedimento cirúrgico que requeira internação máxima de até 12 horas.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3" authorId="0" shapeId="0" xr:uid="{CC7C0B73-A3AE-45C3-A7F1-AA925343C394}">
      <text>
        <r>
          <rPr>
            <b/>
            <sz val="8"/>
            <color indexed="81"/>
            <rFont val="Tahoma"/>
            <family val="2"/>
          </rPr>
          <t xml:space="preserve"> nº de SAÍDAS= alta, transferência externa e óbito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47" authorId="0" shapeId="0" xr:uid="{7E9E280E-34D9-4B46-BC89-CB7ACB536093}">
      <text>
        <r>
          <rPr>
            <b/>
            <sz val="8"/>
            <color indexed="81"/>
            <rFont val="Tahoma"/>
            <family val="2"/>
          </rPr>
          <t>proposta das quantidades a serem realizadas para pacientes NÃO referidos ao hospital.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egannam</author>
    <author>everdade</author>
  </authors>
  <commentList>
    <comment ref="A13" authorId="0" shapeId="0" xr:uid="{00000000-0006-0000-0300-000001000000}">
      <text>
        <r>
          <rPr>
            <sz val="8"/>
            <color indexed="81"/>
            <rFont val="Tahoma"/>
            <family val="2"/>
          </rPr>
          <t xml:space="preserve">Esta linha em negrito acumula o total lançado nas linhas abaixo, sendo:
</t>
        </r>
        <r>
          <rPr>
            <u/>
            <sz val="8"/>
            <color indexed="81"/>
            <rFont val="Tahoma"/>
            <family val="2"/>
          </rPr>
          <t>Ordenados</t>
        </r>
        <r>
          <rPr>
            <sz val="8"/>
            <color indexed="81"/>
            <rFont val="Tahoma"/>
            <family val="2"/>
          </rPr>
          <t xml:space="preserve"> (considerar o valor bruto), </t>
        </r>
        <r>
          <rPr>
            <u/>
            <sz val="8"/>
            <color indexed="81"/>
            <rFont val="Tahoma"/>
            <family val="2"/>
          </rPr>
          <t>Encargos Sociais</t>
        </r>
        <r>
          <rPr>
            <sz val="8"/>
            <color indexed="81"/>
            <rFont val="Tahoma"/>
            <family val="2"/>
          </rPr>
          <t xml:space="preserve"> (os patronais), </t>
        </r>
        <r>
          <rPr>
            <u/>
            <sz val="8"/>
            <color indexed="81"/>
            <rFont val="Tahoma"/>
            <family val="2"/>
          </rPr>
          <t>Provisões</t>
        </r>
        <r>
          <rPr>
            <sz val="8"/>
            <color indexed="81"/>
            <rFont val="Tahoma"/>
            <family val="2"/>
          </rPr>
          <t xml:space="preserve"> (férias e 13º salário já acrescidas dos encargos sociais recorrentes), </t>
        </r>
        <r>
          <rPr>
            <u/>
            <sz val="8"/>
            <color indexed="81"/>
            <rFont val="Tahoma"/>
            <family val="2"/>
          </rPr>
          <t>Benefícios</t>
        </r>
        <r>
          <rPr>
            <sz val="8"/>
            <color indexed="81"/>
            <rFont val="Tahoma"/>
            <family val="2"/>
          </rPr>
          <t xml:space="preserve"> (assumidos pelo empregador) e </t>
        </r>
        <r>
          <rPr>
            <u/>
            <sz val="8"/>
            <color indexed="81"/>
            <rFont val="Tahoma"/>
            <family val="2"/>
          </rPr>
          <t>Outros</t>
        </r>
        <r>
          <rPr>
            <sz val="8"/>
            <color indexed="81"/>
            <rFont val="Tahoma"/>
            <family val="2"/>
          </rPr>
          <t xml:space="preserve"> (não enquadrados nos itens imediatamente anteriores).
</t>
        </r>
      </text>
    </comment>
    <comment ref="A17" authorId="1" shapeId="0" xr:uid="{00000000-0006-0000-0300-000002000000}">
      <text>
        <r>
          <rPr>
            <sz val="8"/>
            <color indexed="81"/>
            <rFont val="Tahoma"/>
            <family val="2"/>
          </rPr>
          <t xml:space="preserve">Não incluir qualquer provisão além das especificadas.
</t>
        </r>
      </text>
    </comment>
    <comment ref="A18" authorId="1" shapeId="0" xr:uid="{00000000-0006-0000-0300-000003000000}">
      <text>
        <r>
          <rPr>
            <sz val="8"/>
            <color indexed="81"/>
            <rFont val="Tahoma"/>
            <family val="2"/>
          </rPr>
          <t xml:space="preserve">especificar em texto a parte.
</t>
        </r>
      </text>
    </comment>
    <comment ref="A19" authorId="0" shapeId="0" xr:uid="{00000000-0006-0000-0300-000004000000}">
      <text>
        <r>
          <rPr>
            <sz val="8"/>
            <color indexed="81"/>
            <rFont val="Tahoma"/>
            <family val="2"/>
          </rPr>
          <t xml:space="preserve">Considerar aqui as despesas: </t>
        </r>
        <r>
          <rPr>
            <u/>
            <sz val="8"/>
            <color indexed="81"/>
            <rFont val="Tahoma"/>
            <family val="2"/>
          </rPr>
          <t>Assistenciais</t>
        </r>
        <r>
          <rPr>
            <sz val="8"/>
            <color indexed="81"/>
            <rFont val="Tahoma"/>
            <family val="2"/>
          </rPr>
          <t xml:space="preserve"> (referentes à Pessoa Jurídica, Pessoa Física e Cooperativas) e </t>
        </r>
        <r>
          <rPr>
            <u/>
            <sz val="8"/>
            <color indexed="81"/>
            <rFont val="Tahoma"/>
            <family val="2"/>
          </rPr>
          <t>Administrativas</t>
        </r>
        <r>
          <rPr>
            <sz val="8"/>
            <color indexed="81"/>
            <rFont val="Tahoma"/>
            <family val="2"/>
          </rPr>
          <t xml:space="preserve"> (lançar pelo total, independentemente da configuração civil do prestador contratado).
Os critérios adotados devem ser os mesmos do glossário do Demonstrativo Contábil, adotado pela SES.
</t>
        </r>
      </text>
    </comment>
    <comment ref="A20" authorId="0" shapeId="0" xr:uid="{00000000-0006-0000-0300-000005000000}">
      <text>
        <r>
          <rPr>
            <sz val="8"/>
            <color indexed="81"/>
            <rFont val="Tahoma"/>
            <family val="2"/>
          </rPr>
          <t xml:space="preserve">Esta linha totaliza os itens: </t>
        </r>
        <r>
          <rPr>
            <u/>
            <sz val="8"/>
            <color indexed="81"/>
            <rFont val="Tahoma"/>
            <family val="2"/>
          </rPr>
          <t>Contratos c/ PJ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Contratos c/ PF</t>
        </r>
        <r>
          <rPr>
            <sz val="8"/>
            <color indexed="81"/>
            <rFont val="Tahoma"/>
            <family val="2"/>
          </rPr>
          <t xml:space="preserve"> e </t>
        </r>
        <r>
          <rPr>
            <u/>
            <sz val="8"/>
            <color indexed="81"/>
            <rFont val="Tahoma"/>
            <family val="2"/>
          </rPr>
          <t>Contratos c/ Cooperativas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5" authorId="0" shapeId="0" xr:uid="{00000000-0006-0000-0300-000006000000}">
      <text>
        <r>
          <rPr>
            <sz val="8"/>
            <color indexed="81"/>
            <rFont val="Tahoma"/>
            <family val="2"/>
          </rPr>
          <t>Compreende lançamento das despesas referentes aos insumos envolvidos na prestação dos serviços hospitalares.</t>
        </r>
      </text>
    </comment>
    <comment ref="A30" authorId="0" shapeId="0" xr:uid="{00000000-0006-0000-0300-000007000000}">
      <text>
        <r>
          <rPr>
            <sz val="8"/>
            <color indexed="81"/>
            <rFont val="Tahoma"/>
            <family val="2"/>
          </rPr>
          <t>Lançar despesas com energia elétrica, GLP, telefone, água e esgoto, correio etc.</t>
        </r>
      </text>
    </comment>
    <comment ref="A34" authorId="0" shapeId="0" xr:uid="{00000000-0006-0000-0300-000008000000}">
      <text>
        <r>
          <rPr>
            <sz val="8"/>
            <color indexed="81"/>
            <rFont val="Tahoma"/>
            <family val="2"/>
          </rPr>
          <t xml:space="preserve">Lançar os valores afetos a taxas e emolumentos, juros, multas e, do pagamento do </t>
        </r>
        <r>
          <rPr>
            <i/>
            <sz val="8"/>
            <color indexed="81"/>
            <rFont val="Tahoma"/>
            <family val="2"/>
          </rPr>
          <t>principal</t>
        </r>
        <r>
          <rPr>
            <sz val="8"/>
            <color indexed="81"/>
            <rFont val="Tahoma"/>
            <family val="2"/>
          </rPr>
          <t>, nos casos de empréstimos bancários. Se o valor lançado for superior a 1% do total das Despesas Operacionais deverá ser justificado em texto.</t>
        </r>
      </text>
    </comment>
    <comment ref="B37" authorId="0" shapeId="0" xr:uid="{00000000-0006-0000-0300-000009000000}">
      <text>
        <r>
          <rPr>
            <sz val="8"/>
            <color indexed="81"/>
            <rFont val="Tahoma"/>
            <family val="2"/>
          </rPr>
          <t xml:space="preserve">Os valores aqui digitados devem ser projetados sobre o Realizado e não sobre o Contratado.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everdade</author>
  </authors>
  <commentList>
    <comment ref="A15" authorId="0" shapeId="0" xr:uid="{CE2F4128-310B-4DF9-BB37-74E4691D574F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  <comment ref="A20" authorId="0" shapeId="0" xr:uid="{A678C45C-30DB-4D5E-B9C2-D7B28B1964F6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  <comment ref="A25" authorId="0" shapeId="0" xr:uid="{E7BAC104-D50F-4A29-BA8E-64BBDDBB63FD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  <comment ref="A43" authorId="0" shapeId="0" xr:uid="{EB3484F4-B2AD-4830-9DF3-E204852ED627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  <comment ref="A88" authorId="0" shapeId="0" xr:uid="{EB291478-A41A-49A4-8A75-336484BB8990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  <comment ref="A105" authorId="0" shapeId="0" xr:uid="{A53A6CE7-E871-44CB-924D-A6B60AC76DC6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everdade</author>
    <author>egannam</author>
  </authors>
  <commentList>
    <comment ref="B10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Em conformidade com lançamentos da P4.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1" shapeId="0" xr:uid="{00000000-0006-0000-0500-000002000000}">
      <text>
        <r>
          <rPr>
            <sz val="8"/>
            <color indexed="81"/>
            <rFont val="Tahoma"/>
            <family val="2"/>
          </rPr>
          <t xml:space="preserve">Esta linha em negrito acumula o total lançado nas linhas abaixo, sendo:
</t>
        </r>
        <r>
          <rPr>
            <u/>
            <sz val="8"/>
            <color indexed="81"/>
            <rFont val="Tahoma"/>
            <family val="2"/>
          </rPr>
          <t>Ordenados</t>
        </r>
        <r>
          <rPr>
            <sz val="8"/>
            <color indexed="81"/>
            <rFont val="Tahoma"/>
            <family val="2"/>
          </rPr>
          <t xml:space="preserve"> (considerar o valor bruto), </t>
        </r>
        <r>
          <rPr>
            <u/>
            <sz val="8"/>
            <color indexed="81"/>
            <rFont val="Tahoma"/>
            <family val="2"/>
          </rPr>
          <t>Encargos Sociais</t>
        </r>
        <r>
          <rPr>
            <sz val="8"/>
            <color indexed="81"/>
            <rFont val="Tahoma"/>
            <family val="2"/>
          </rPr>
          <t xml:space="preserve"> (os patronais), </t>
        </r>
        <r>
          <rPr>
            <u/>
            <sz val="8"/>
            <color indexed="81"/>
            <rFont val="Tahoma"/>
            <family val="2"/>
          </rPr>
          <t>Provisões</t>
        </r>
        <r>
          <rPr>
            <sz val="8"/>
            <color indexed="81"/>
            <rFont val="Tahoma"/>
            <family val="2"/>
          </rPr>
          <t xml:space="preserve"> (férias e 13º salário já acrescidas dos encargos sociais recorrentes), </t>
        </r>
        <r>
          <rPr>
            <u/>
            <sz val="8"/>
            <color indexed="81"/>
            <rFont val="Tahoma"/>
            <family val="2"/>
          </rPr>
          <t>Benefícios</t>
        </r>
        <r>
          <rPr>
            <sz val="8"/>
            <color indexed="81"/>
            <rFont val="Tahoma"/>
            <family val="2"/>
          </rPr>
          <t xml:space="preserve"> (assumidos pelo empregador) e </t>
        </r>
        <r>
          <rPr>
            <u/>
            <sz val="8"/>
            <color indexed="81"/>
            <rFont val="Tahoma"/>
            <family val="2"/>
          </rPr>
          <t>Outros</t>
        </r>
        <r>
          <rPr>
            <sz val="8"/>
            <color indexed="81"/>
            <rFont val="Tahoma"/>
            <family val="2"/>
          </rPr>
          <t xml:space="preserve"> (não enquadrados nos itens imediatamente anteriores).
</t>
        </r>
      </text>
    </comment>
    <comment ref="A19" authorId="1" shapeId="0" xr:uid="{00000000-0006-0000-0500-000003000000}">
      <text>
        <r>
          <rPr>
            <sz val="8"/>
            <color indexed="81"/>
            <rFont val="Tahoma"/>
            <family val="2"/>
          </rPr>
          <t xml:space="preserve">Considerar aqui as despesas: </t>
        </r>
        <r>
          <rPr>
            <u/>
            <sz val="8"/>
            <color indexed="81"/>
            <rFont val="Tahoma"/>
            <family val="2"/>
          </rPr>
          <t>Assistenciais</t>
        </r>
        <r>
          <rPr>
            <sz val="8"/>
            <color indexed="81"/>
            <rFont val="Tahoma"/>
            <family val="2"/>
          </rPr>
          <t xml:space="preserve"> (referentes à Pessoa Jurídica, Pessoa Física e Cooperativas) e </t>
        </r>
        <r>
          <rPr>
            <u/>
            <sz val="8"/>
            <color indexed="81"/>
            <rFont val="Tahoma"/>
            <family val="2"/>
          </rPr>
          <t>Administrativas</t>
        </r>
        <r>
          <rPr>
            <sz val="8"/>
            <color indexed="81"/>
            <rFont val="Tahoma"/>
            <family val="2"/>
          </rPr>
          <t xml:space="preserve"> (lançar pelo total, independentemente da configuração civil do prestador contratado).
Os critérios adotados devem ser os mesmos do glossário do Demonstrativo Contábil, enviado à SES.
</t>
        </r>
      </text>
    </comment>
    <comment ref="A20" authorId="1" shapeId="0" xr:uid="{00000000-0006-0000-0500-000004000000}">
      <text>
        <r>
          <rPr>
            <sz val="8"/>
            <color indexed="81"/>
            <rFont val="Tahoma"/>
            <family val="2"/>
          </rPr>
          <t xml:space="preserve">Esta linha totaliza os itens: </t>
        </r>
        <r>
          <rPr>
            <u/>
            <sz val="8"/>
            <color indexed="81"/>
            <rFont val="Tahoma"/>
            <family val="2"/>
          </rPr>
          <t>Contratos c/ PJ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Contratos c/ PF</t>
        </r>
        <r>
          <rPr>
            <sz val="8"/>
            <color indexed="81"/>
            <rFont val="Tahoma"/>
            <family val="2"/>
          </rPr>
          <t xml:space="preserve"> e </t>
        </r>
        <r>
          <rPr>
            <u/>
            <sz val="8"/>
            <color indexed="81"/>
            <rFont val="Tahoma"/>
            <family val="2"/>
          </rPr>
          <t>Contratos c/ Cooperativas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5" authorId="1" shapeId="0" xr:uid="{00000000-0006-0000-0500-000005000000}">
      <text>
        <r>
          <rPr>
            <sz val="8"/>
            <color indexed="81"/>
            <rFont val="Tahoma"/>
            <family val="2"/>
          </rPr>
          <t>Compreende lançamento das despesas referentes aos insumos envolvidos na prestação dos serviços hospitalares.</t>
        </r>
      </text>
    </comment>
    <comment ref="A30" authorId="1" shapeId="0" xr:uid="{00000000-0006-0000-0500-000006000000}">
      <text>
        <r>
          <rPr>
            <sz val="8"/>
            <color indexed="81"/>
            <rFont val="Tahoma"/>
            <family val="2"/>
          </rPr>
          <t>Lançar despesas com energia elétrica, GLP, telefone, água e esgoto, correio etc.</t>
        </r>
      </text>
    </comment>
    <comment ref="A34" authorId="1" shapeId="0" xr:uid="{00000000-0006-0000-0500-000007000000}">
      <text>
        <r>
          <rPr>
            <sz val="8"/>
            <color indexed="81"/>
            <rFont val="Tahoma"/>
            <family val="2"/>
          </rPr>
          <t xml:space="preserve">Lançar os valores afetos a taxas e emolumentos, juros, multas e, do pagamento do </t>
        </r>
        <r>
          <rPr>
            <i/>
            <sz val="8"/>
            <color indexed="81"/>
            <rFont val="Tahoma"/>
            <family val="2"/>
          </rPr>
          <t>principal</t>
        </r>
        <r>
          <rPr>
            <sz val="8"/>
            <color indexed="81"/>
            <rFont val="Tahoma"/>
            <family val="2"/>
          </rPr>
          <t>, nos casos de empréstimos bancários. Se o valor lançado for superior a 1% do total das Despesas Operacionais deverá ser justificado em texto.</t>
        </r>
      </text>
    </comment>
  </commentList>
</comments>
</file>

<file path=xl/sharedStrings.xml><?xml version="1.0" encoding="utf-8"?>
<sst xmlns="http://schemas.openxmlformats.org/spreadsheetml/2006/main" count="503" uniqueCount="252">
  <si>
    <t>Psiquiatria</t>
  </si>
  <si>
    <t>Total</t>
  </si>
  <si>
    <t>Cirurgia Geral</t>
  </si>
  <si>
    <t>Clínica Médica</t>
  </si>
  <si>
    <t>Consultas de Urgência</t>
  </si>
  <si>
    <t>Jan</t>
  </si>
  <si>
    <t>Mar</t>
  </si>
  <si>
    <t>Abr</t>
  </si>
  <si>
    <t>Mai</t>
  </si>
  <si>
    <t>Jun</t>
  </si>
  <si>
    <t>Jul</t>
  </si>
  <si>
    <t>Ago</t>
  </si>
  <si>
    <t>Set</t>
  </si>
  <si>
    <t>Out</t>
  </si>
  <si>
    <t>Dez</t>
  </si>
  <si>
    <t>Despesa/Custeio</t>
  </si>
  <si>
    <t>1. Pessoal</t>
  </si>
  <si>
    <t>Cardiologia</t>
  </si>
  <si>
    <t>Cirurgia Pediátrica</t>
  </si>
  <si>
    <t>Cirurgia Vascular</t>
  </si>
  <si>
    <t>Dermatologia</t>
  </si>
  <si>
    <t>Endocrinologia</t>
  </si>
  <si>
    <t>Fisiatria</t>
  </si>
  <si>
    <t>Gastroenterologia</t>
  </si>
  <si>
    <t>Geriatria</t>
  </si>
  <si>
    <t>Ginecologia</t>
  </si>
  <si>
    <t>Hematologia</t>
  </si>
  <si>
    <t>Infectologia</t>
  </si>
  <si>
    <t>Nefrologia</t>
  </si>
  <si>
    <t>Neurocirurgia</t>
  </si>
  <si>
    <t>Neurologia</t>
  </si>
  <si>
    <t>Oftalmologia</t>
  </si>
  <si>
    <t>Otorrinolaringologia</t>
  </si>
  <si>
    <t>Pneumologia</t>
  </si>
  <si>
    <t>Proctologia</t>
  </si>
  <si>
    <t>Psicólogo</t>
  </si>
  <si>
    <t>Reumatologia</t>
  </si>
  <si>
    <t>Urologia</t>
  </si>
  <si>
    <t>2. Serviços Contratados</t>
  </si>
  <si>
    <t>3. Materiais</t>
  </si>
  <si>
    <t>Clínica Obstétrica</t>
  </si>
  <si>
    <t>Clínica Pediátrica</t>
  </si>
  <si>
    <t>Clínica Psiquiátrica</t>
  </si>
  <si>
    <t>URGÊNCIA/EMERGÊNCIA</t>
  </si>
  <si>
    <t>SADT EXTERNO</t>
  </si>
  <si>
    <t>HOSPITAL ==&gt;&gt;</t>
  </si>
  <si>
    <t>Responsável pelo preenchimento:</t>
  </si>
  <si>
    <t>Cargo:</t>
  </si>
  <si>
    <t>Data:</t>
  </si>
  <si>
    <t>Cirurgia Cardiovascular</t>
  </si>
  <si>
    <t>Cirurgia Plástica</t>
  </si>
  <si>
    <t>Despesa / Custeio</t>
  </si>
  <si>
    <t>7. Equipamentos</t>
  </si>
  <si>
    <t>8. Mobiliário</t>
  </si>
  <si>
    <t>9. Instalações Físicas</t>
  </si>
  <si>
    <t>10. Veículos</t>
  </si>
  <si>
    <t>6. SUB-TOTAL DESPESAS COM CUSTEIO</t>
  </si>
  <si>
    <t>5. Despesas Tributárias/Financeiras</t>
  </si>
  <si>
    <t>12. TOTAL ORÇAMENTO ( item 6 + 11)</t>
  </si>
  <si>
    <t>4. Gerais</t>
  </si>
  <si>
    <t>● P2 - Atividade Assistencial</t>
  </si>
  <si>
    <t>● P3 - Especialidade Ambulatorial</t>
  </si>
  <si>
    <t>● P4 - Orçamento Financeiro Anual</t>
  </si>
  <si>
    <t>Nesta pasta deverão ser inseridos os valores mensais para cada item informado na pasta P4 - Orçamento Financeiro Anual. Fora dos limites da planilha há fórmulas que garantem a consistência dos dados digitados, ou seja, os totais dos itens informados na planilha P6 deverão ser iguais aos informados em P4. Caso os dados estejam corretos a mensagem "Total Validado" será exibida, caso contrário será exibida a mensagem "Total difere de P4 ....". Neste caso rever os valores anteriormente digitados e efetuar correção.</t>
  </si>
  <si>
    <t>Em algumas células há um comentário, onde há informações quanto ao preenchimento daquela célula específica. Estas células possuem um triângulo vermelho no canto superior direito. Basta colocar o ponteiro do mouse sobre essa célula para visualizar o comentário.</t>
  </si>
  <si>
    <t>Observação Geral:</t>
  </si>
  <si>
    <t>Nesta planilha estão dispostas as cinco linhas de contratação:</t>
  </si>
  <si>
    <t>Algumas células apresentam comentário contendo informações sobre seu preenchimento  específico. Estas células possuem um triângulo vermelho no canto superior direito. Basta colocar o ponteiro do mouse sobre essa célula para visualizar o comentário.</t>
  </si>
  <si>
    <t>11. SUB-TOTAL  INVESTIMENTO</t>
  </si>
  <si>
    <t>Acupuntura</t>
  </si>
  <si>
    <t xml:space="preserve">Composição percentual   </t>
  </si>
  <si>
    <t>Nesta pasta devem ser descritos, de forma pormenorizada, os Projetos Especiais para o exercício . O hospital deve anexar cronograma de implantação e desembolso dos recursos financeiros, indicando o mês inicial de desembolso assim como os desembolsos dos meses subsequëntes. Se os campos texto forem insuficientes favor resumir e em planilha anexa detalhar sem esquecer de mencionar o PE a que se refere.</t>
  </si>
  <si>
    <t>Tomografia Computadorizada</t>
  </si>
  <si>
    <t>Radiologia Intervencionista</t>
  </si>
  <si>
    <t>● P7 - Orçamento Fin. Mensal</t>
  </si>
  <si>
    <t>Mastologia</t>
  </si>
  <si>
    <t>● P8 - Projetos Especiais</t>
  </si>
  <si>
    <t xml:space="preserve">Nesta pasta deverão ser inseridos os valores mensais para cada item informado na pasta P2 - Atividade Assistencial. Os totais dos itens informados na planilha P5 deverão ser iguais aos informados em P2. </t>
  </si>
  <si>
    <t xml:space="preserve">Total </t>
  </si>
  <si>
    <t>Cirurgia Hospital - Dia</t>
  </si>
  <si>
    <t>Cirurgias Ambulatoriais</t>
  </si>
  <si>
    <t>HOSPITAL DIA CIRÚRGICO / CIRURGIAS AMBULATORIAIS</t>
  </si>
  <si>
    <t>PLANILHA 4 - ORÇAMENTO FINANCEIRO</t>
  </si>
  <si>
    <t>11. Intangíveis (Direito de uso)</t>
  </si>
  <si>
    <t>12. SUB-TOTAL  INVESTIMENTO</t>
  </si>
  <si>
    <t>13. TOTAL ORÇAMENTO ( item 6 + 12)</t>
  </si>
  <si>
    <t>Gasto / Investimento</t>
  </si>
  <si>
    <t xml:space="preserve">PLANILHA 5 - ATIVIDADE ASSISTENCIAL </t>
  </si>
  <si>
    <t>Terapia Especializada - Litotripsia</t>
  </si>
  <si>
    <t>PLANILHA 6 - CRONOGRAMA ORÇAMENTÁRIO FINANCEIRO</t>
  </si>
  <si>
    <t>Gasto/Investimento</t>
  </si>
  <si>
    <t>Alergia / Imunologia</t>
  </si>
  <si>
    <t>Anestesiologia</t>
  </si>
  <si>
    <t>Cirurgia Cabeça e Pescoço</t>
  </si>
  <si>
    <t>Cirurgia Torácica</t>
  </si>
  <si>
    <t>Endocrinologia Infantil</t>
  </si>
  <si>
    <t>Neonatologia</t>
  </si>
  <si>
    <t>Neurologia Infantil</t>
  </si>
  <si>
    <t>Obstetrícia</t>
  </si>
  <si>
    <t>Oncologia</t>
  </si>
  <si>
    <t>Ortopedia</t>
  </si>
  <si>
    <t>Pneumologia Infantil</t>
  </si>
  <si>
    <t>Outros</t>
  </si>
  <si>
    <t>Enfermeiro</t>
  </si>
  <si>
    <t>Farmacêutico</t>
  </si>
  <si>
    <t>Fisioterapeuta</t>
  </si>
  <si>
    <t>Fonoaudiólogo</t>
  </si>
  <si>
    <t>Nutricionista</t>
  </si>
  <si>
    <t>Terapeuta Ocupacional</t>
  </si>
  <si>
    <t>Odontologia/Buco Maxilo</t>
  </si>
  <si>
    <r>
      <t xml:space="preserve">Nesta pasta devem ser informadas com "X" as especialidades  previstas para o Contrato de Gestão. </t>
    </r>
    <r>
      <rPr>
        <b/>
        <sz val="12"/>
        <rFont val="Arial"/>
        <family val="2"/>
      </rPr>
      <t>Não</t>
    </r>
    <r>
      <rPr>
        <sz val="12"/>
        <rFont val="Arial"/>
        <family val="2"/>
      </rPr>
      <t xml:space="preserve"> inserir valores!! Caso seja necessário inserir nova especialidade favor incluir como "outros". Encontra-se destacada a apresentação das consultas médicas  e</t>
    </r>
  </si>
  <si>
    <t>das realizadas pelos demais profissionais.</t>
  </si>
  <si>
    <r>
      <t xml:space="preserve"> =&gt; </t>
    </r>
    <r>
      <rPr>
        <b/>
        <u val="double"/>
        <sz val="12"/>
        <rFont val="Arial"/>
        <family val="2"/>
      </rPr>
      <t>Unidades de Internação</t>
    </r>
    <r>
      <rPr>
        <sz val="12"/>
        <rFont val="Arial"/>
        <family val="2"/>
      </rPr>
      <t xml:space="preserve"> - </t>
    </r>
    <r>
      <rPr>
        <u/>
        <sz val="12"/>
        <rFont val="Arial"/>
        <family val="2"/>
      </rPr>
      <t>Saídas Hospitalares</t>
    </r>
    <r>
      <rPr>
        <sz val="12"/>
        <rFont val="Arial"/>
        <family val="2"/>
      </rPr>
      <t xml:space="preserve">, Internações em Clínica Médica, Obstetrícia, Pediatria e Psiquiatria de acordo com os leitos operacionais; </t>
    </r>
    <r>
      <rPr>
        <u/>
        <sz val="12"/>
        <rFont val="Arial"/>
        <family val="2"/>
      </rPr>
      <t>Saídas Hospitalares em Clínica Cirúrgica</t>
    </r>
    <r>
      <rPr>
        <sz val="12"/>
        <rFont val="Arial"/>
        <family val="2"/>
      </rPr>
      <t xml:space="preserve">, saídas cirúrgica classificadas em cirúrgias eletivas e de urgência </t>
    </r>
  </si>
  <si>
    <r>
      <t xml:space="preserve"> =&gt; </t>
    </r>
    <r>
      <rPr>
        <b/>
        <u val="double"/>
        <sz val="12"/>
        <rFont val="Arial"/>
        <family val="2"/>
      </rPr>
      <t>Urgência/Emergência -</t>
    </r>
    <r>
      <rPr>
        <sz val="12"/>
        <rFont val="Arial"/>
        <family val="2"/>
      </rPr>
      <t xml:space="preserve"> Atendimentos não programados  a pessoas que procurem tal atendimento de forma espontânea ou encaminhada de forma referênciada.</t>
    </r>
  </si>
  <si>
    <r>
      <t xml:space="preserve"> =&gt; </t>
    </r>
    <r>
      <rPr>
        <b/>
        <u val="double"/>
        <sz val="12"/>
        <rFont val="Arial"/>
        <family val="2"/>
      </rPr>
      <t>Hospital Dia -</t>
    </r>
    <r>
      <rPr>
        <sz val="12"/>
        <rFont val="Arial"/>
        <family val="2"/>
      </rPr>
      <t xml:space="preserve"> Conforme o manual do Sistema de Informações Hospitalares do SUS (SIH/SUS) de 2004 e a </t>
    </r>
    <r>
      <rPr>
        <u/>
        <sz val="12"/>
        <rFont val="Arial"/>
        <family val="2"/>
      </rPr>
      <t>Portaria Nº 44/GM em 10 de janeiro de 2001</t>
    </r>
    <r>
      <rPr>
        <sz val="12"/>
        <rFont val="Arial"/>
        <family val="2"/>
      </rPr>
      <t xml:space="preserve">, considerar como regime de Hospital Dia a assistência intermediária entre a internação e o atendimento ambulatorial, para a realização de procedimentos cirúrgicos e clínicos que requeiram permanência hospitalar </t>
    </r>
    <r>
      <rPr>
        <u/>
        <sz val="12"/>
        <rFont val="Arial"/>
        <family val="2"/>
      </rPr>
      <t>máxima</t>
    </r>
    <r>
      <rPr>
        <sz val="12"/>
        <rFont val="Arial"/>
        <family val="2"/>
      </rPr>
      <t xml:space="preserve"> de 12 horas.</t>
    </r>
  </si>
  <si>
    <r>
      <t xml:space="preserve"> =&gt; </t>
    </r>
    <r>
      <rPr>
        <b/>
        <u val="double"/>
        <sz val="12"/>
        <rFont val="Arial"/>
        <family val="2"/>
      </rPr>
      <t>Ambulatório -</t>
    </r>
    <r>
      <rPr>
        <sz val="12"/>
        <rFont val="Arial"/>
        <family val="2"/>
      </rPr>
      <t xml:space="preserve"> Incluindo os tratamentos clínicos, a saber: Radioterapia, quimioterapia, tratamento dialítico e litotripsia</t>
    </r>
  </si>
  <si>
    <r>
      <t xml:space="preserve"> =&gt; </t>
    </r>
    <r>
      <rPr>
        <b/>
        <u val="double"/>
        <sz val="12"/>
        <rFont val="Arial"/>
        <family val="2"/>
      </rPr>
      <t xml:space="preserve">Serviços sob  Acompanhamento - </t>
    </r>
    <r>
      <rPr>
        <sz val="12"/>
        <rFont val="Arial"/>
        <family val="2"/>
      </rPr>
      <t>Tratamentos Clínicos  - SADT Externo - CEAC e SEDI</t>
    </r>
  </si>
  <si>
    <t>Saídas Hospitalares em Clínica Cirúrgica</t>
  </si>
  <si>
    <t>Eletivas</t>
  </si>
  <si>
    <t>Urgências</t>
  </si>
  <si>
    <t>Tratamentos Clínicos</t>
  </si>
  <si>
    <t>ACOMPANHAMENTO</t>
  </si>
  <si>
    <t>Plano Operacional de Atividades, composto por 06 (seis) planilhas a saber:</t>
  </si>
  <si>
    <t>● P1 - Instruções</t>
  </si>
  <si>
    <t>SAÍDAS HOSPITALARES EM CLÍNICA CIRÚRGICA</t>
  </si>
  <si>
    <t>ATIVIDADE HOSPITALAR</t>
  </si>
  <si>
    <t>ATIVIDADE AMBULATORIAL</t>
  </si>
  <si>
    <t>Procedimentos Especiais Hemoterapia</t>
  </si>
  <si>
    <t xml:space="preserve">Radiologia </t>
  </si>
  <si>
    <t>Tratamento em Oftalmologia</t>
  </si>
  <si>
    <t>Anatomia Patológica e Citopatologia</t>
  </si>
  <si>
    <t xml:space="preserve">Nesta pasta deverão ser inseridos os valores mensais do orçamento. </t>
  </si>
  <si>
    <t>Tratamento Nefro -  Sessão Diálise</t>
  </si>
  <si>
    <t>Tratamento Nefrologia - Diálise Peritoneal (pacientes)</t>
  </si>
  <si>
    <t>Tratamento Nefro - Sessão Diálise</t>
  </si>
  <si>
    <t>Tratamento Nefrologia-Diálise Peritoneal (pacientes)</t>
  </si>
  <si>
    <t>Renal</t>
  </si>
  <si>
    <t>Hepático</t>
  </si>
  <si>
    <t>Córnea</t>
  </si>
  <si>
    <t>Medula Óssea</t>
  </si>
  <si>
    <t xml:space="preserve">PLANILHA 2 - ATIVIDADE ASSISTENCIAL  </t>
  </si>
  <si>
    <t>Fev</t>
  </si>
  <si>
    <t>Nov</t>
  </si>
  <si>
    <t xml:space="preserve">PROPOSTA - MENSAL </t>
  </si>
  <si>
    <t>Saídas Hospitalares - Internações</t>
  </si>
  <si>
    <t>Hospital - Dia Cirúrgico / Cirurgias Ambulatoriais</t>
  </si>
  <si>
    <t>Cirurgia Hospital-Dia</t>
  </si>
  <si>
    <t>Urgência / Emergência</t>
  </si>
  <si>
    <t>Consultas Médicas</t>
  </si>
  <si>
    <t>Primeiras Consultas Rede</t>
  </si>
  <si>
    <t>Interconsultas</t>
  </si>
  <si>
    <t>Consultas Subsequentes</t>
  </si>
  <si>
    <t>Consultas Não Médicas</t>
  </si>
  <si>
    <t>Procedimentos Terapêuticos (Sessões)</t>
  </si>
  <si>
    <t>SADT Externo</t>
  </si>
  <si>
    <t xml:space="preserve">Diagnóstico Laboratório Clínico </t>
  </si>
  <si>
    <t xml:space="preserve">Total Diagnóstico Laboratório Clínico </t>
  </si>
  <si>
    <t>Total Anatomia Patológica e Citopatologia</t>
  </si>
  <si>
    <t>Mamografia</t>
  </si>
  <si>
    <t>Densitometria</t>
  </si>
  <si>
    <t>Outros exames em Radiologia</t>
  </si>
  <si>
    <t>Total Radiologia</t>
  </si>
  <si>
    <t>Ecocardiografia</t>
  </si>
  <si>
    <t>Ultrassonografia cm Doppler</t>
  </si>
  <si>
    <t>Ultrassonografia Obstétrica</t>
  </si>
  <si>
    <t>Outras Ultrassonografias</t>
  </si>
  <si>
    <t>Total Ultra-Sonografia</t>
  </si>
  <si>
    <t>Total Tomografia Computadorizada</t>
  </si>
  <si>
    <t xml:space="preserve">Ressonância Magnética </t>
  </si>
  <si>
    <t>Ressonância Magnética  com Sedação</t>
  </si>
  <si>
    <t xml:space="preserve">Total Ressonância Magnética </t>
  </si>
  <si>
    <t>Cintilografia</t>
  </si>
  <si>
    <t>Outros exames em Medicina Nuclear</t>
  </si>
  <si>
    <t>Total Medicina Nuclear in Vivo</t>
  </si>
  <si>
    <t>Endoscopia Digestiva Alta</t>
  </si>
  <si>
    <t>Colonoscopia</t>
  </si>
  <si>
    <t>CPRE</t>
  </si>
  <si>
    <t>Broncoscopia</t>
  </si>
  <si>
    <t>Outras Endoscopias</t>
  </si>
  <si>
    <t>Total Endoscopia</t>
  </si>
  <si>
    <t>Total Radiologia Intervencionista</t>
  </si>
  <si>
    <t>Cateterismo Cardíaco</t>
  </si>
  <si>
    <t>Diagnóstico em Cardiologia (exceto Cateterismo Cardíaco)</t>
  </si>
  <si>
    <t>Diagnóstico em Ginecologia-Obstetrícia</t>
  </si>
  <si>
    <t>Diagnóstico em Neurologia</t>
  </si>
  <si>
    <t>Diagnóstico em Oftalmologia</t>
  </si>
  <si>
    <t>Diagnóstico em Otorrinolaringologia/Fonoaudiologia</t>
  </si>
  <si>
    <t>Diagnóstico em Pneumologia</t>
  </si>
  <si>
    <t>Diagnóstico em Urologia</t>
  </si>
  <si>
    <t>Outros exames em Métodos Diagnósticos em Especialidades</t>
  </si>
  <si>
    <r>
      <t xml:space="preserve">Total Métodos Diagnósticos </t>
    </r>
    <r>
      <rPr>
        <b/>
        <sz val="8"/>
        <rFont val="Verdana"/>
        <family val="2"/>
      </rPr>
      <t>em</t>
    </r>
    <r>
      <rPr>
        <b/>
        <sz val="9"/>
        <rFont val="Verdana"/>
        <family val="2"/>
      </rPr>
      <t xml:space="preserve"> Especialidades</t>
    </r>
  </si>
  <si>
    <t>Total Procedimentos Especiais Hemoterapia</t>
  </si>
  <si>
    <t xml:space="preserve">Tratamento Onco - Radioterapia </t>
  </si>
  <si>
    <t>Total - Radioterapia</t>
  </si>
  <si>
    <t>Tratamento Onco - Quimioterapia</t>
  </si>
  <si>
    <t>Tratamento Onco - Hormonioterapia</t>
  </si>
  <si>
    <t>Total - Quimioterapia + Hormonioterapia</t>
  </si>
  <si>
    <t>Tratamento em Onco - Fornecimento QT para Clínica Adicional</t>
  </si>
  <si>
    <t>Tratamento em Onco - Fornecimento HT para Clínica Adicional</t>
  </si>
  <si>
    <t>Total - QT + HT</t>
  </si>
  <si>
    <t xml:space="preserve">Transplantes </t>
  </si>
  <si>
    <t>SAÍDAS HOSPITALARES - INTERNAÇÕES</t>
  </si>
  <si>
    <t>Procedimentos Terapêuticos (sessões)</t>
  </si>
  <si>
    <t>Total Diagnóstico Laboratório Clínico</t>
  </si>
  <si>
    <t>Total Métodos Diagnósticos em Especialidades</t>
  </si>
  <si>
    <t xml:space="preserve">Total - Radioterapia </t>
  </si>
  <si>
    <t>Especialidades Médicas</t>
  </si>
  <si>
    <t>Especialidades Não Médicas</t>
  </si>
  <si>
    <t>Especialidades Médicas (Urgência / Emergência)</t>
  </si>
  <si>
    <t>Cirurgi Buco-Maxilo-Facial</t>
  </si>
  <si>
    <t>Cirurgia Cardíaca</t>
  </si>
  <si>
    <t>Pediatria</t>
  </si>
  <si>
    <t>Demanda Espontânea ou Referenciada</t>
  </si>
  <si>
    <t>Espôntanea</t>
  </si>
  <si>
    <t>Referenciada</t>
  </si>
  <si>
    <t>● P5 - Atividade Assistencial Mensal</t>
  </si>
  <si>
    <t>● P6 - Orçamento Financeiro Mensal</t>
  </si>
  <si>
    <t>1.1 - Ordenados</t>
  </si>
  <si>
    <t>1.2 - Encargos Sociais</t>
  </si>
  <si>
    <t>1.3 - Benefícios</t>
  </si>
  <si>
    <t>1.4 - Provisões (13º e férias)</t>
  </si>
  <si>
    <t>1.5 - Outros Gastos</t>
  </si>
  <si>
    <t>2.1. - Serviços de Assistenciais</t>
  </si>
  <si>
    <t>2.1.1 - Contratos c/ Pessoa Jurídica</t>
  </si>
  <si>
    <t>2.1.2 - Contratos c/ Pessoa Física</t>
  </si>
  <si>
    <t>2.1.3 - Contratos c/ Cooperativas</t>
  </si>
  <si>
    <t>2.2. - Serviços Administrativos</t>
  </si>
  <si>
    <t>3.1. - Medicamentos / Materiais</t>
  </si>
  <si>
    <t>3.2 - Material de Consumo</t>
  </si>
  <si>
    <t>3.3 - Gêneros Alimentícios</t>
  </si>
  <si>
    <t>3.4 - Gases Medicinais</t>
  </si>
  <si>
    <t>4.1 - Utilidade Pública</t>
  </si>
  <si>
    <t>4.2 - Manutenção Predial/Equipamentos</t>
  </si>
  <si>
    <t>4.3 - Ressarcimento por Rateio</t>
  </si>
  <si>
    <t>1.1 - Novas Aquisições</t>
  </si>
  <si>
    <t>1.2 - Substituições</t>
  </si>
  <si>
    <t>2.1 - Novas Aquisições</t>
  </si>
  <si>
    <t>2.2 - Substituições</t>
  </si>
  <si>
    <t xml:space="preserve">3.1 - Ampliações </t>
  </si>
  <si>
    <t>3.2 - Reformas/Reparos/Adaptações</t>
  </si>
  <si>
    <t>4.1 - Novas Aquisições</t>
  </si>
  <si>
    <t>4.2 - Substituições</t>
  </si>
  <si>
    <t>5.1 - Novas Aquisições</t>
  </si>
  <si>
    <t>3.1. - Medicamentos</t>
  </si>
  <si>
    <t>4.1. - Utilidade Pública</t>
  </si>
  <si>
    <t>3.2- Reformas/Reparos/Adaptações</t>
  </si>
  <si>
    <t>PROPOSTA</t>
  </si>
  <si>
    <t xml:space="preserve"> </t>
  </si>
  <si>
    <t xml:space="preserve">PLANILHA 3 - DEMONSTRATIVO DAS ESPECIALIDADES AMBULATORIAIS </t>
  </si>
  <si>
    <t xml:space="preserve">PROPOSTA - MENSAL - </t>
  </si>
  <si>
    <t>P</t>
  </si>
  <si>
    <t>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</si>
</sst>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8"/>
      <color indexed="81"/>
      <name val="Tahoma"/>
      <family val="2"/>
    </font>
    <font>
      <u/>
      <sz val="8"/>
      <color indexed="81"/>
      <name val="Tahoma"/>
      <family val="2"/>
    </font>
    <font>
      <i/>
      <sz val="8"/>
      <color indexed="81"/>
      <name val="Tahoma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9"/>
      <name val="Verdana"/>
      <family val="2"/>
    </font>
    <font>
      <b/>
      <sz val="10"/>
      <name val="Verdana"/>
      <family val="2"/>
    </font>
    <font>
      <b/>
      <sz val="9"/>
      <name val="Verdana"/>
      <family val="2"/>
    </font>
    <font>
      <b/>
      <sz val="8"/>
      <color indexed="81"/>
      <name val="Tahoma"/>
      <family val="2"/>
    </font>
    <font>
      <sz val="8"/>
      <name val="Verdana"/>
      <family val="2"/>
    </font>
    <font>
      <b/>
      <sz val="11"/>
      <name val="Verdana"/>
      <family val="2"/>
    </font>
    <font>
      <sz val="12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 val="double"/>
      <sz val="12"/>
      <name val="Arial"/>
      <family val="2"/>
    </font>
    <font>
      <u/>
      <sz val="12"/>
      <name val="Arial"/>
      <family val="2"/>
    </font>
    <font>
      <sz val="11"/>
      <name val="Arial"/>
      <family val="2"/>
    </font>
    <font>
      <b/>
      <sz val="11"/>
      <color indexed="12"/>
      <name val="Arial"/>
      <family val="2"/>
    </font>
    <font>
      <b/>
      <i/>
      <sz val="10"/>
      <color theme="0"/>
      <name val="Verdana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11"/>
      <color theme="0"/>
      <name val="Verdana"/>
      <family val="2"/>
    </font>
    <font>
      <b/>
      <sz val="10"/>
      <color theme="0"/>
      <name val="Verdana"/>
      <family val="2"/>
    </font>
    <font>
      <b/>
      <i/>
      <sz val="10"/>
      <name val="Verdana"/>
      <family val="2"/>
    </font>
    <font>
      <b/>
      <sz val="8"/>
      <name val="Verdana"/>
      <family val="2"/>
    </font>
    <font>
      <b/>
      <i/>
      <sz val="10"/>
      <name val="Arial"/>
      <family val="2"/>
    </font>
    <font>
      <sz val="10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b/>
      <sz val="10"/>
      <color indexed="10"/>
      <name val="Verdana"/>
      <family val="2"/>
    </font>
    <font>
      <sz val="10"/>
      <color theme="0"/>
      <name val="Verdana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8FE77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49998474074526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Dot">
        <color indexed="64"/>
      </top>
      <bottom/>
      <diagonal/>
    </border>
    <border>
      <left/>
      <right/>
      <top style="dashDotDot">
        <color indexed="64"/>
      </top>
      <bottom/>
      <diagonal/>
    </border>
    <border>
      <left/>
      <right style="thin">
        <color indexed="64"/>
      </right>
      <top style="dashDotDot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8" fillId="0" borderId="0"/>
  </cellStyleXfs>
  <cellXfs count="387">
    <xf numFmtId="0" fontId="0" fillId="0" borderId="0" xfId="0"/>
    <xf numFmtId="0" fontId="4" fillId="0" borderId="0" xfId="0" applyFont="1" applyAlignment="1">
      <alignment horizontal="left" vertical="center"/>
    </xf>
    <xf numFmtId="0" fontId="3" fillId="0" borderId="0" xfId="0" applyFont="1"/>
    <xf numFmtId="0" fontId="3" fillId="0" borderId="8" xfId="0" applyFont="1" applyBorder="1"/>
    <xf numFmtId="0" fontId="3" fillId="0" borderId="5" xfId="0" applyFont="1" applyBorder="1"/>
    <xf numFmtId="0" fontId="11" fillId="0" borderId="0" xfId="0" applyFont="1"/>
    <xf numFmtId="0" fontId="1" fillId="0" borderId="0" xfId="0" applyFont="1" applyAlignment="1">
      <alignment horizontal="right"/>
    </xf>
    <xf numFmtId="0" fontId="18" fillId="0" borderId="0" xfId="0" applyFont="1"/>
    <xf numFmtId="0" fontId="18" fillId="0" borderId="5" xfId="0" applyFont="1" applyBorder="1"/>
    <xf numFmtId="0" fontId="18" fillId="0" borderId="8" xfId="0" applyFont="1" applyBorder="1"/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/>
    <xf numFmtId="0" fontId="2" fillId="0" borderId="6" xfId="0" applyFont="1" applyBorder="1"/>
    <xf numFmtId="0" fontId="2" fillId="0" borderId="2" xfId="0" applyFont="1" applyBorder="1"/>
    <xf numFmtId="0" fontId="2" fillId="0" borderId="8" xfId="0" applyFont="1" applyBorder="1"/>
    <xf numFmtId="0" fontId="2" fillId="0" borderId="5" xfId="0" applyFont="1" applyBorder="1"/>
    <xf numFmtId="0" fontId="18" fillId="0" borderId="8" xfId="0" applyFont="1" applyBorder="1" applyAlignment="1">
      <alignment horizontal="justify" wrapText="1"/>
    </xf>
    <xf numFmtId="0" fontId="18" fillId="0" borderId="0" xfId="0" applyFont="1" applyAlignment="1" applyProtection="1">
      <alignment horizontal="justify" wrapText="1"/>
      <protection locked="0"/>
    </xf>
    <xf numFmtId="0" fontId="18" fillId="0" borderId="0" xfId="0" applyFont="1" applyAlignment="1">
      <alignment horizontal="justify" wrapText="1"/>
    </xf>
    <xf numFmtId="0" fontId="18" fillId="0" borderId="5" xfId="0" applyFont="1" applyBorder="1" applyAlignment="1">
      <alignment horizontal="justify" wrapText="1"/>
    </xf>
    <xf numFmtId="0" fontId="2" fillId="3" borderId="25" xfId="0" applyFont="1" applyFill="1" applyBorder="1"/>
    <xf numFmtId="0" fontId="2" fillId="0" borderId="8" xfId="0" applyFont="1" applyBorder="1" applyAlignment="1">
      <alignment horizontal="justify" wrapText="1"/>
    </xf>
    <xf numFmtId="0" fontId="2" fillId="0" borderId="0" xfId="0" applyFont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0" fontId="20" fillId="0" borderId="8" xfId="0" applyFont="1" applyBorder="1" applyAlignment="1">
      <alignment horizontal="justify" wrapText="1"/>
    </xf>
    <xf numFmtId="0" fontId="20" fillId="0" borderId="0" xfId="0" applyFont="1" applyAlignment="1">
      <alignment horizontal="justify" wrapText="1"/>
    </xf>
    <xf numFmtId="0" fontId="20" fillId="0" borderId="5" xfId="0" applyFont="1" applyBorder="1" applyAlignment="1">
      <alignment horizontal="justify" wrapText="1"/>
    </xf>
    <xf numFmtId="0" fontId="2" fillId="0" borderId="3" xfId="0" applyFont="1" applyBorder="1"/>
    <xf numFmtId="0" fontId="2" fillId="0" borderId="7" xfId="0" applyFont="1" applyBorder="1"/>
    <xf numFmtId="0" fontId="2" fillId="0" borderId="4" xfId="0" applyFont="1" applyBorder="1"/>
    <xf numFmtId="0" fontId="4" fillId="0" borderId="0" xfId="0" applyFont="1" applyAlignment="1">
      <alignment horizontal="right" vertical="center"/>
    </xf>
    <xf numFmtId="0" fontId="24" fillId="0" borderId="0" xfId="0" applyFont="1"/>
    <xf numFmtId="0" fontId="10" fillId="2" borderId="0" xfId="0" applyFont="1" applyFill="1" applyAlignment="1">
      <alignment horizontal="center"/>
    </xf>
    <xf numFmtId="0" fontId="10" fillId="0" borderId="0" xfId="0" applyFont="1"/>
    <xf numFmtId="0" fontId="19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18" fillId="0" borderId="8" xfId="0" applyFont="1" applyBorder="1" applyAlignment="1">
      <alignment wrapText="1"/>
    </xf>
    <xf numFmtId="0" fontId="18" fillId="0" borderId="0" xfId="0" applyFont="1" applyAlignment="1">
      <alignment wrapText="1"/>
    </xf>
    <xf numFmtId="0" fontId="18" fillId="0" borderId="5" xfId="0" applyFont="1" applyBorder="1" applyAlignment="1">
      <alignment wrapText="1"/>
    </xf>
    <xf numFmtId="0" fontId="28" fillId="0" borderId="0" xfId="1" applyAlignment="1">
      <alignment horizontal="centerContinuous"/>
    </xf>
    <xf numFmtId="0" fontId="28" fillId="0" borderId="0" xfId="1"/>
    <xf numFmtId="0" fontId="4" fillId="0" borderId="0" xfId="1" applyFont="1" applyAlignment="1">
      <alignment horizontal="left" vertical="center"/>
    </xf>
    <xf numFmtId="0" fontId="28" fillId="0" borderId="0" xfId="1" applyAlignment="1">
      <alignment horizontal="left" vertical="center"/>
    </xf>
    <xf numFmtId="0" fontId="13" fillId="0" borderId="0" xfId="1" applyFont="1" applyAlignment="1">
      <alignment horizontal="center"/>
    </xf>
    <xf numFmtId="0" fontId="31" fillId="6" borderId="19" xfId="1" applyFont="1" applyFill="1" applyBorder="1"/>
    <xf numFmtId="49" fontId="13" fillId="6" borderId="30" xfId="1" applyNumberFormat="1" applyFont="1" applyFill="1" applyBorder="1" applyAlignment="1">
      <alignment horizontal="center"/>
    </xf>
    <xf numFmtId="49" fontId="13" fillId="6" borderId="11" xfId="1" applyNumberFormat="1" applyFont="1" applyFill="1" applyBorder="1" applyAlignment="1">
      <alignment horizontal="center"/>
    </xf>
    <xf numFmtId="0" fontId="13" fillId="6" borderId="53" xfId="1" applyFont="1" applyFill="1" applyBorder="1" applyAlignment="1">
      <alignment horizontal="center"/>
    </xf>
    <xf numFmtId="49" fontId="12" fillId="8" borderId="17" xfId="1" applyNumberFormat="1" applyFont="1" applyFill="1" applyBorder="1"/>
    <xf numFmtId="3" fontId="28" fillId="3" borderId="9" xfId="1" applyNumberFormat="1" applyFill="1" applyBorder="1" applyAlignment="1" applyProtection="1">
      <alignment horizontal="center" vertical="center"/>
      <protection locked="0"/>
    </xf>
    <xf numFmtId="3" fontId="1" fillId="6" borderId="54" xfId="1" applyNumberFormat="1" applyFont="1" applyFill="1" applyBorder="1" applyAlignment="1">
      <alignment horizontal="center" vertical="center"/>
    </xf>
    <xf numFmtId="0" fontId="11" fillId="0" borderId="0" xfId="1" applyFont="1"/>
    <xf numFmtId="49" fontId="12" fillId="8" borderId="20" xfId="1" applyNumberFormat="1" applyFont="1" applyFill="1" applyBorder="1"/>
    <xf numFmtId="3" fontId="28" fillId="3" borderId="10" xfId="1" applyNumberFormat="1" applyFill="1" applyBorder="1" applyAlignment="1" applyProtection="1">
      <alignment horizontal="center" vertical="center"/>
      <protection locked="0"/>
    </xf>
    <xf numFmtId="3" fontId="1" fillId="6" borderId="55" xfId="1" applyNumberFormat="1" applyFont="1" applyFill="1" applyBorder="1" applyAlignment="1">
      <alignment horizontal="center" vertical="center"/>
    </xf>
    <xf numFmtId="3" fontId="28" fillId="3" borderId="16" xfId="1" applyNumberFormat="1" applyFill="1" applyBorder="1" applyAlignment="1" applyProtection="1">
      <alignment horizontal="center" vertical="center"/>
      <protection locked="0"/>
    </xf>
    <xf numFmtId="0" fontId="13" fillId="6" borderId="19" xfId="1" applyFont="1" applyFill="1" applyBorder="1" applyAlignment="1">
      <alignment horizontal="left"/>
    </xf>
    <xf numFmtId="3" fontId="1" fillId="6" borderId="11" xfId="1" applyNumberFormat="1" applyFont="1" applyFill="1" applyBorder="1" applyAlignment="1" applyProtection="1">
      <alignment horizontal="center" vertical="center"/>
      <protection locked="0"/>
    </xf>
    <xf numFmtId="3" fontId="1" fillId="6" borderId="53" xfId="1" applyNumberFormat="1" applyFont="1" applyFill="1" applyBorder="1" applyAlignment="1">
      <alignment horizontal="center" vertical="center"/>
    </xf>
    <xf numFmtId="0" fontId="31" fillId="6" borderId="19" xfId="1" applyFont="1" applyFill="1" applyBorder="1" applyAlignment="1">
      <alignment horizontal="left" wrapText="1"/>
    </xf>
    <xf numFmtId="49" fontId="12" fillId="8" borderId="58" xfId="1" applyNumberFormat="1" applyFont="1" applyFill="1" applyBorder="1"/>
    <xf numFmtId="49" fontId="12" fillId="8" borderId="19" xfId="1" applyNumberFormat="1" applyFont="1" applyFill="1" applyBorder="1"/>
    <xf numFmtId="3" fontId="28" fillId="3" borderId="11" xfId="1" applyNumberFormat="1" applyFill="1" applyBorder="1" applyAlignment="1" applyProtection="1">
      <alignment horizontal="center" vertical="center"/>
      <protection locked="0"/>
    </xf>
    <xf numFmtId="0" fontId="31" fillId="6" borderId="19" xfId="1" applyFont="1" applyFill="1" applyBorder="1" applyAlignment="1">
      <alignment wrapText="1"/>
    </xf>
    <xf numFmtId="0" fontId="16" fillId="8" borderId="17" xfId="1" applyFont="1" applyFill="1" applyBorder="1"/>
    <xf numFmtId="3" fontId="1" fillId="6" borderId="54" xfId="1" applyNumberFormat="1" applyFont="1" applyFill="1" applyBorder="1" applyAlignment="1" applyProtection="1">
      <alignment horizontal="center"/>
      <protection locked="0"/>
    </xf>
    <xf numFmtId="0" fontId="12" fillId="8" borderId="58" xfId="1" applyFont="1" applyFill="1" applyBorder="1"/>
    <xf numFmtId="3" fontId="1" fillId="6" borderId="55" xfId="1" applyNumberFormat="1" applyFont="1" applyFill="1" applyBorder="1" applyAlignment="1" applyProtection="1">
      <alignment horizontal="center"/>
      <protection locked="0"/>
    </xf>
    <xf numFmtId="0" fontId="12" fillId="8" borderId="20" xfId="1" applyFont="1" applyFill="1" applyBorder="1"/>
    <xf numFmtId="3" fontId="28" fillId="3" borderId="14" xfId="1" applyNumberFormat="1" applyFill="1" applyBorder="1" applyAlignment="1" applyProtection="1">
      <alignment horizontal="center" vertical="center"/>
      <protection locked="0"/>
    </xf>
    <xf numFmtId="3" fontId="1" fillId="6" borderId="62" xfId="1" applyNumberFormat="1" applyFont="1" applyFill="1" applyBorder="1" applyAlignment="1" applyProtection="1">
      <alignment horizontal="center"/>
      <protection locked="0"/>
    </xf>
    <xf numFmtId="0" fontId="13" fillId="6" borderId="19" xfId="1" applyFont="1" applyFill="1" applyBorder="1"/>
    <xf numFmtId="3" fontId="1" fillId="6" borderId="11" xfId="1" applyNumberFormat="1" applyFont="1" applyFill="1" applyBorder="1" applyAlignment="1" applyProtection="1">
      <alignment horizontal="center"/>
      <protection locked="0"/>
    </xf>
    <xf numFmtId="3" fontId="1" fillId="6" borderId="53" xfId="1" applyNumberFormat="1" applyFont="1" applyFill="1" applyBorder="1" applyAlignment="1" applyProtection="1">
      <alignment horizontal="center"/>
      <protection locked="0"/>
    </xf>
    <xf numFmtId="0" fontId="12" fillId="8" borderId="63" xfId="1" applyFont="1" applyFill="1" applyBorder="1"/>
    <xf numFmtId="0" fontId="12" fillId="8" borderId="64" xfId="1" quotePrefix="1" applyFont="1" applyFill="1" applyBorder="1"/>
    <xf numFmtId="3" fontId="28" fillId="3" borderId="28" xfId="1" applyNumberFormat="1" applyFill="1" applyBorder="1" applyAlignment="1" applyProtection="1">
      <alignment horizontal="center" vertical="center"/>
      <protection locked="0"/>
    </xf>
    <xf numFmtId="3" fontId="1" fillId="6" borderId="65" xfId="1" applyNumberFormat="1" applyFont="1" applyFill="1" applyBorder="1" applyAlignment="1" applyProtection="1">
      <alignment horizontal="center"/>
      <protection locked="0"/>
    </xf>
    <xf numFmtId="0" fontId="31" fillId="6" borderId="56" xfId="1" applyFont="1" applyFill="1" applyBorder="1" applyAlignment="1">
      <alignment wrapText="1"/>
    </xf>
    <xf numFmtId="3" fontId="1" fillId="6" borderId="55" xfId="1" applyNumberFormat="1" applyFont="1" applyFill="1" applyBorder="1" applyAlignment="1" applyProtection="1">
      <alignment horizontal="center" vertical="center"/>
      <protection locked="0"/>
    </xf>
    <xf numFmtId="0" fontId="14" fillId="10" borderId="63" xfId="1" applyFont="1" applyFill="1" applyBorder="1"/>
    <xf numFmtId="3" fontId="1" fillId="10" borderId="10" xfId="1" applyNumberFormat="1" applyFont="1" applyFill="1" applyBorder="1" applyAlignment="1" applyProtection="1">
      <alignment horizontal="center" vertical="center"/>
      <protection locked="0"/>
    </xf>
    <xf numFmtId="3" fontId="1" fillId="10" borderId="55" xfId="1" applyNumberFormat="1" applyFont="1" applyFill="1" applyBorder="1" applyAlignment="1" applyProtection="1">
      <alignment horizontal="center" vertical="center"/>
      <protection locked="0"/>
    </xf>
    <xf numFmtId="3" fontId="28" fillId="8" borderId="10" xfId="1" applyNumberFormat="1" applyFill="1" applyBorder="1" applyAlignment="1" applyProtection="1">
      <alignment horizontal="center" vertical="center"/>
      <protection locked="0"/>
    </xf>
    <xf numFmtId="3" fontId="2" fillId="8" borderId="10" xfId="1" applyNumberFormat="1" applyFont="1" applyFill="1" applyBorder="1" applyAlignment="1" applyProtection="1">
      <alignment horizontal="center" vertical="center"/>
      <protection locked="0"/>
    </xf>
    <xf numFmtId="3" fontId="1" fillId="10" borderId="14" xfId="1" applyNumberFormat="1" applyFont="1" applyFill="1" applyBorder="1" applyAlignment="1" applyProtection="1">
      <alignment horizontal="center" vertical="center"/>
      <protection locked="0"/>
    </xf>
    <xf numFmtId="3" fontId="1" fillId="10" borderId="62" xfId="1" applyNumberFormat="1" applyFont="1" applyFill="1" applyBorder="1" applyAlignment="1" applyProtection="1">
      <alignment horizontal="center" vertical="center"/>
      <protection locked="0"/>
    </xf>
    <xf numFmtId="3" fontId="1" fillId="6" borderId="24" xfId="1" applyNumberFormat="1" applyFont="1" applyFill="1" applyBorder="1" applyAlignment="1" applyProtection="1">
      <alignment horizontal="center" vertical="center"/>
      <protection locked="0"/>
    </xf>
    <xf numFmtId="3" fontId="1" fillId="6" borderId="66" xfId="1" applyNumberFormat="1" applyFont="1" applyFill="1" applyBorder="1" applyAlignment="1" applyProtection="1">
      <alignment horizontal="center" vertical="center"/>
      <protection locked="0"/>
    </xf>
    <xf numFmtId="0" fontId="28" fillId="0" borderId="26" xfId="1" applyBorder="1"/>
    <xf numFmtId="0" fontId="32" fillId="10" borderId="64" xfId="1" applyFont="1" applyFill="1" applyBorder="1"/>
    <xf numFmtId="3" fontId="1" fillId="10" borderId="13" xfId="1" applyNumberFormat="1" applyFont="1" applyFill="1" applyBorder="1" applyAlignment="1" applyProtection="1">
      <alignment horizontal="center" vertical="center"/>
      <protection locked="0"/>
    </xf>
    <xf numFmtId="3" fontId="1" fillId="10" borderId="67" xfId="1" applyNumberFormat="1" applyFont="1" applyFill="1" applyBorder="1" applyAlignment="1" applyProtection="1">
      <alignment horizontal="center" vertical="center"/>
      <protection locked="0"/>
    </xf>
    <xf numFmtId="0" fontId="12" fillId="8" borderId="68" xfId="1" applyFont="1" applyFill="1" applyBorder="1"/>
    <xf numFmtId="0" fontId="20" fillId="8" borderId="63" xfId="1" applyFont="1" applyFill="1" applyBorder="1" applyAlignment="1">
      <alignment horizontal="left"/>
    </xf>
    <xf numFmtId="0" fontId="21" fillId="10" borderId="64" xfId="1" applyFont="1" applyFill="1" applyBorder="1" applyAlignment="1">
      <alignment horizontal="left"/>
    </xf>
    <xf numFmtId="0" fontId="20" fillId="8" borderId="58" xfId="1" applyFont="1" applyFill="1" applyBorder="1" applyAlignment="1">
      <alignment horizontal="left"/>
    </xf>
    <xf numFmtId="0" fontId="21" fillId="10" borderId="63" xfId="1" applyFont="1" applyFill="1" applyBorder="1" applyAlignment="1">
      <alignment horizontal="left"/>
    </xf>
    <xf numFmtId="0" fontId="20" fillId="8" borderId="64" xfId="1" applyFont="1" applyFill="1" applyBorder="1"/>
    <xf numFmtId="0" fontId="20" fillId="8" borderId="20" xfId="1" applyFont="1" applyFill="1" applyBorder="1"/>
    <xf numFmtId="0" fontId="20" fillId="8" borderId="63" xfId="1" applyFont="1" applyFill="1" applyBorder="1"/>
    <xf numFmtId="3" fontId="28" fillId="3" borderId="12" xfId="1" applyNumberFormat="1" applyFill="1" applyBorder="1" applyAlignment="1" applyProtection="1">
      <alignment horizontal="center" vertical="center"/>
      <protection locked="0"/>
    </xf>
    <xf numFmtId="3" fontId="1" fillId="6" borderId="62" xfId="1" applyNumberFormat="1" applyFont="1" applyFill="1" applyBorder="1" applyAlignment="1" applyProtection="1">
      <alignment horizontal="center" vertical="center"/>
      <protection locked="0"/>
    </xf>
    <xf numFmtId="0" fontId="13" fillId="6" borderId="69" xfId="1" applyFont="1" applyFill="1" applyBorder="1" applyAlignment="1">
      <alignment horizontal="left"/>
    </xf>
    <xf numFmtId="0" fontId="12" fillId="8" borderId="17" xfId="1" applyFont="1" applyFill="1" applyBorder="1"/>
    <xf numFmtId="3" fontId="1" fillId="6" borderId="54" xfId="1" applyNumberFormat="1" applyFont="1" applyFill="1" applyBorder="1" applyAlignment="1" applyProtection="1">
      <alignment horizontal="center" vertical="center"/>
      <protection locked="0"/>
    </xf>
    <xf numFmtId="0" fontId="13" fillId="6" borderId="18" xfId="1" applyFont="1" applyFill="1" applyBorder="1" applyAlignment="1">
      <alignment horizontal="left" vertical="center"/>
    </xf>
    <xf numFmtId="3" fontId="1" fillId="6" borderId="12" xfId="1" applyNumberFormat="1" applyFont="1" applyFill="1" applyBorder="1" applyAlignment="1" applyProtection="1">
      <alignment horizontal="center" vertical="center"/>
      <protection locked="0"/>
    </xf>
    <xf numFmtId="3" fontId="1" fillId="6" borderId="70" xfId="1" applyNumberFormat="1" applyFont="1" applyFill="1" applyBorder="1" applyAlignment="1" applyProtection="1">
      <alignment horizontal="center" vertical="center"/>
      <protection locked="0"/>
    </xf>
    <xf numFmtId="0" fontId="13" fillId="0" borderId="11" xfId="1" applyFont="1" applyBorder="1" applyAlignment="1">
      <alignment horizontal="left"/>
    </xf>
    <xf numFmtId="0" fontId="2" fillId="0" borderId="0" xfId="1" applyFont="1" applyAlignment="1">
      <alignment horizontal="centerContinuous"/>
    </xf>
    <xf numFmtId="0" fontId="2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19" fillId="0" borderId="0" xfId="1" applyFont="1" applyAlignment="1">
      <alignment horizontal="center" vertical="center"/>
    </xf>
    <xf numFmtId="3" fontId="20" fillId="3" borderId="11" xfId="1" applyNumberFormat="1" applyFont="1" applyFill="1" applyBorder="1" applyAlignment="1" applyProtection="1">
      <alignment horizontal="center" vertical="center"/>
      <protection locked="0"/>
    </xf>
    <xf numFmtId="0" fontId="6" fillId="4" borderId="0" xfId="1" applyFont="1" applyFill="1" applyAlignment="1">
      <alignment horizontal="center"/>
    </xf>
    <xf numFmtId="0" fontId="1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1" fillId="0" borderId="0" xfId="1" applyFont="1"/>
    <xf numFmtId="0" fontId="3" fillId="0" borderId="0" xfId="1" applyFont="1" applyAlignment="1">
      <alignment horizontal="center"/>
    </xf>
    <xf numFmtId="0" fontId="34" fillId="8" borderId="9" xfId="1" applyFont="1" applyFill="1" applyBorder="1"/>
    <xf numFmtId="0" fontId="34" fillId="8" borderId="10" xfId="1" applyFont="1" applyFill="1" applyBorder="1"/>
    <xf numFmtId="0" fontId="13" fillId="6" borderId="11" xfId="1" applyFont="1" applyFill="1" applyBorder="1" applyAlignment="1">
      <alignment horizontal="left" vertical="center"/>
    </xf>
    <xf numFmtId="3" fontId="13" fillId="6" borderId="11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3" fontId="34" fillId="3" borderId="9" xfId="1" applyNumberFormat="1" applyFont="1" applyFill="1" applyBorder="1" applyAlignment="1" applyProtection="1">
      <alignment horizontal="center"/>
      <protection locked="0"/>
    </xf>
    <xf numFmtId="3" fontId="34" fillId="3" borderId="10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vertical="center"/>
    </xf>
    <xf numFmtId="0" fontId="34" fillId="8" borderId="45" xfId="1" applyFont="1" applyFill="1" applyBorder="1" applyAlignment="1">
      <alignment horizontal="left"/>
    </xf>
    <xf numFmtId="0" fontId="2" fillId="2" borderId="0" xfId="1" applyFont="1" applyFill="1"/>
    <xf numFmtId="0" fontId="34" fillId="8" borderId="16" xfId="1" applyFont="1" applyFill="1" applyBorder="1" applyAlignment="1">
      <alignment horizontal="left" vertical="center" wrapText="1"/>
    </xf>
    <xf numFmtId="0" fontId="34" fillId="8" borderId="11" xfId="1" applyFont="1" applyFill="1" applyBorder="1" applyAlignment="1">
      <alignment vertical="center"/>
    </xf>
    <xf numFmtId="3" fontId="13" fillId="3" borderId="11" xfId="1" applyNumberFormat="1" applyFont="1" applyFill="1" applyBorder="1" applyAlignment="1" applyProtection="1">
      <alignment horizontal="center" vertical="center"/>
      <protection locked="0"/>
    </xf>
    <xf numFmtId="3" fontId="34" fillId="3" borderId="24" xfId="1" applyNumberFormat="1" applyFont="1" applyFill="1" applyBorder="1" applyAlignment="1" applyProtection="1">
      <alignment horizontal="center"/>
      <protection locked="0"/>
    </xf>
    <xf numFmtId="0" fontId="34" fillId="8" borderId="28" xfId="1" applyFont="1" applyFill="1" applyBorder="1"/>
    <xf numFmtId="0" fontId="34" fillId="8" borderId="12" xfId="1" applyFont="1" applyFill="1" applyBorder="1"/>
    <xf numFmtId="0" fontId="34" fillId="8" borderId="14" xfId="1" applyFont="1" applyFill="1" applyBorder="1"/>
    <xf numFmtId="0" fontId="34" fillId="8" borderId="10" xfId="1" applyFont="1" applyFill="1" applyBorder="1" applyAlignment="1">
      <alignment horizontal="left" vertical="center"/>
    </xf>
    <xf numFmtId="3" fontId="34" fillId="3" borderId="10" xfId="1" applyNumberFormat="1" applyFont="1" applyFill="1" applyBorder="1" applyAlignment="1" applyProtection="1">
      <alignment horizontal="center" vertical="center"/>
      <protection locked="0"/>
    </xf>
    <xf numFmtId="0" fontId="34" fillId="8" borderId="24" xfId="1" applyFont="1" applyFill="1" applyBorder="1" applyAlignment="1">
      <alignment horizontal="left" vertical="center"/>
    </xf>
    <xf numFmtId="3" fontId="34" fillId="3" borderId="9" xfId="1" applyNumberFormat="1" applyFont="1" applyFill="1" applyBorder="1" applyAlignment="1" applyProtection="1">
      <alignment horizontal="center" vertical="center"/>
      <protection locked="0"/>
    </xf>
    <xf numFmtId="0" fontId="34" fillId="8" borderId="14" xfId="1" applyFont="1" applyFill="1" applyBorder="1" applyAlignment="1">
      <alignment vertical="center"/>
    </xf>
    <xf numFmtId="0" fontId="34" fillId="8" borderId="10" xfId="1" applyFont="1" applyFill="1" applyBorder="1" applyAlignment="1">
      <alignment vertical="center"/>
    </xf>
    <xf numFmtId="0" fontId="34" fillId="8" borderId="12" xfId="1" applyFont="1" applyFill="1" applyBorder="1" applyAlignment="1">
      <alignment vertical="center"/>
    </xf>
    <xf numFmtId="0" fontId="34" fillId="8" borderId="24" xfId="1" applyFont="1" applyFill="1" applyBorder="1" applyAlignment="1">
      <alignment horizontal="left"/>
    </xf>
    <xf numFmtId="0" fontId="13" fillId="6" borderId="16" xfId="1" applyFont="1" applyFill="1" applyBorder="1" applyAlignment="1">
      <alignment horizontal="left" vertical="center"/>
    </xf>
    <xf numFmtId="3" fontId="13" fillId="6" borderId="11" xfId="1" applyNumberFormat="1" applyFont="1" applyFill="1" applyBorder="1" applyAlignment="1" applyProtection="1">
      <alignment horizontal="center" vertical="center"/>
      <protection locked="0"/>
    </xf>
    <xf numFmtId="0" fontId="13" fillId="0" borderId="16" xfId="1" applyFont="1" applyBorder="1" applyAlignment="1">
      <alignment horizontal="left"/>
    </xf>
    <xf numFmtId="0" fontId="17" fillId="3" borderId="9" xfId="0" applyFont="1" applyFill="1" applyBorder="1" applyAlignment="1" applyProtection="1">
      <alignment horizontal="center"/>
      <protection locked="0"/>
    </xf>
    <xf numFmtId="0" fontId="17" fillId="3" borderId="10" xfId="0" applyFont="1" applyFill="1" applyBorder="1" applyAlignment="1" applyProtection="1">
      <alignment horizontal="center"/>
      <protection locked="0"/>
    </xf>
    <xf numFmtId="0" fontId="17" fillId="3" borderId="12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4" fillId="0" borderId="8" xfId="0" applyFont="1" applyBorder="1"/>
    <xf numFmtId="0" fontId="34" fillId="8" borderId="9" xfId="0" applyFont="1" applyFill="1" applyBorder="1"/>
    <xf numFmtId="0" fontId="34" fillId="8" borderId="13" xfId="0" applyFont="1" applyFill="1" applyBorder="1"/>
    <xf numFmtId="0" fontId="34" fillId="8" borderId="10" xfId="0" applyFont="1" applyFill="1" applyBorder="1"/>
    <xf numFmtId="0" fontId="34" fillId="8" borderId="12" xfId="0" applyFont="1" applyFill="1" applyBorder="1"/>
    <xf numFmtId="0" fontId="34" fillId="3" borderId="9" xfId="0" applyFont="1" applyFill="1" applyBorder="1" applyAlignment="1" applyProtection="1">
      <alignment horizontal="center"/>
      <protection locked="0"/>
    </xf>
    <xf numFmtId="0" fontId="13" fillId="0" borderId="11" xfId="0" applyFont="1" applyBorder="1" applyAlignment="1">
      <alignment horizontal="left"/>
    </xf>
    <xf numFmtId="0" fontId="13" fillId="8" borderId="16" xfId="1" applyFont="1" applyFill="1" applyBorder="1" applyAlignment="1" applyProtection="1">
      <alignment horizontal="center"/>
      <protection locked="0"/>
    </xf>
    <xf numFmtId="0" fontId="13" fillId="8" borderId="11" xfId="1" applyFont="1" applyFill="1" applyBorder="1" applyAlignment="1" applyProtection="1">
      <alignment horizontal="center"/>
      <protection locked="0"/>
    </xf>
    <xf numFmtId="4" fontId="34" fillId="3" borderId="13" xfId="0" applyNumberFormat="1" applyFont="1" applyFill="1" applyBorder="1" applyProtection="1">
      <protection locked="0"/>
    </xf>
    <xf numFmtId="4" fontId="34" fillId="3" borderId="10" xfId="0" applyNumberFormat="1" applyFont="1" applyFill="1" applyBorder="1" applyAlignment="1" applyProtection="1">
      <alignment horizontal="right"/>
      <protection locked="0"/>
    </xf>
    <xf numFmtId="4" fontId="34" fillId="3" borderId="14" xfId="0" applyNumberFormat="1" applyFont="1" applyFill="1" applyBorder="1" applyAlignment="1" applyProtection="1">
      <alignment horizontal="right"/>
      <protection locked="0"/>
    </xf>
    <xf numFmtId="4" fontId="13" fillId="3" borderId="9" xfId="0" applyNumberFormat="1" applyFont="1" applyFill="1" applyBorder="1" applyAlignment="1" applyProtection="1">
      <alignment horizontal="right"/>
      <protection locked="0"/>
    </xf>
    <xf numFmtId="4" fontId="13" fillId="3" borderId="10" xfId="0" applyNumberFormat="1" applyFont="1" applyFill="1" applyBorder="1" applyAlignment="1" applyProtection="1">
      <alignment horizontal="right"/>
      <protection locked="0"/>
    </xf>
    <xf numFmtId="4" fontId="13" fillId="3" borderId="11" xfId="0" applyNumberFormat="1" applyFont="1" applyFill="1" applyBorder="1" applyAlignment="1" applyProtection="1">
      <alignment horizontal="right"/>
      <protection locked="0"/>
    </xf>
    <xf numFmtId="4" fontId="34" fillId="3" borderId="9" xfId="0" applyNumberFormat="1" applyFont="1" applyFill="1" applyBorder="1" applyProtection="1">
      <protection locked="0"/>
    </xf>
    <xf numFmtId="4" fontId="34" fillId="0" borderId="0" xfId="0" applyNumberFormat="1" applyFont="1"/>
    <xf numFmtId="10" fontId="13" fillId="4" borderId="8" xfId="0" applyNumberFormat="1" applyFont="1" applyFill="1" applyBorder="1"/>
    <xf numFmtId="0" fontId="19" fillId="6" borderId="25" xfId="0" applyFont="1" applyFill="1" applyBorder="1"/>
    <xf numFmtId="0" fontId="19" fillId="6" borderId="25" xfId="0" applyFont="1" applyFill="1" applyBorder="1" applyAlignment="1">
      <alignment horizontal="left"/>
    </xf>
    <xf numFmtId="0" fontId="17" fillId="8" borderId="9" xfId="0" applyFont="1" applyFill="1" applyBorder="1" applyAlignment="1" applyProtection="1">
      <alignment horizontal="center"/>
      <protection locked="0"/>
    </xf>
    <xf numFmtId="0" fontId="17" fillId="8" borderId="10" xfId="0" applyFont="1" applyFill="1" applyBorder="1" applyAlignment="1" applyProtection="1">
      <alignment horizontal="center"/>
      <protection locked="0"/>
    </xf>
    <xf numFmtId="0" fontId="13" fillId="8" borderId="10" xfId="0" applyFont="1" applyFill="1" applyBorder="1" applyAlignment="1" applyProtection="1">
      <alignment horizontal="center"/>
      <protection locked="0"/>
    </xf>
    <xf numFmtId="0" fontId="13" fillId="8" borderId="12" xfId="0" applyFont="1" applyFill="1" applyBorder="1" applyAlignment="1" applyProtection="1">
      <alignment horizontal="center"/>
      <protection locked="0"/>
    </xf>
    <xf numFmtId="0" fontId="17" fillId="8" borderId="12" xfId="0" applyFont="1" applyFill="1" applyBorder="1" applyAlignment="1" applyProtection="1">
      <alignment horizontal="center"/>
      <protection locked="0"/>
    </xf>
    <xf numFmtId="0" fontId="35" fillId="8" borderId="9" xfId="0" applyFont="1" applyFill="1" applyBorder="1" applyAlignment="1" applyProtection="1">
      <alignment horizontal="center"/>
      <protection locked="0"/>
    </xf>
    <xf numFmtId="0" fontId="34" fillId="8" borderId="9" xfId="0" applyFont="1" applyFill="1" applyBorder="1" applyAlignment="1" applyProtection="1">
      <alignment horizontal="center"/>
      <protection locked="0"/>
    </xf>
    <xf numFmtId="0" fontId="35" fillId="8" borderId="10" xfId="0" applyFont="1" applyFill="1" applyBorder="1" applyAlignment="1" applyProtection="1">
      <alignment horizontal="center"/>
      <protection locked="0"/>
    </xf>
    <xf numFmtId="0" fontId="34" fillId="8" borderId="10" xfId="0" applyFont="1" applyFill="1" applyBorder="1" applyAlignment="1" applyProtection="1">
      <alignment horizontal="center"/>
      <protection locked="0"/>
    </xf>
    <xf numFmtId="0" fontId="35" fillId="8" borderId="12" xfId="0" applyFont="1" applyFill="1" applyBorder="1" applyAlignment="1" applyProtection="1">
      <alignment horizontal="center"/>
      <protection locked="0"/>
    </xf>
    <xf numFmtId="0" fontId="13" fillId="6" borderId="11" xfId="0" applyFont="1" applyFill="1" applyBorder="1"/>
    <xf numFmtId="4" fontId="13" fillId="6" borderId="11" xfId="0" applyNumberFormat="1" applyFont="1" applyFill="1" applyBorder="1" applyAlignment="1">
      <alignment horizontal="right"/>
    </xf>
    <xf numFmtId="10" fontId="13" fillId="6" borderId="9" xfId="0" applyNumberFormat="1" applyFont="1" applyFill="1" applyBorder="1"/>
    <xf numFmtId="0" fontId="34" fillId="8" borderId="13" xfId="0" quotePrefix="1" applyFont="1" applyFill="1" applyBorder="1" applyAlignment="1">
      <alignment horizontal="left"/>
    </xf>
    <xf numFmtId="0" fontId="34" fillId="8" borderId="10" xfId="0" quotePrefix="1" applyFont="1" applyFill="1" applyBorder="1" applyAlignment="1">
      <alignment horizontal="left"/>
    </xf>
    <xf numFmtId="0" fontId="34" fillId="8" borderId="10" xfId="0" quotePrefix="1" applyFont="1" applyFill="1" applyBorder="1"/>
    <xf numFmtId="49" fontId="34" fillId="8" borderId="14" xfId="0" applyNumberFormat="1" applyFont="1" applyFill="1" applyBorder="1" applyAlignment="1">
      <alignment horizontal="left"/>
    </xf>
    <xf numFmtId="0" fontId="13" fillId="6" borderId="9" xfId="0" quotePrefix="1" applyFont="1" applyFill="1" applyBorder="1"/>
    <xf numFmtId="4" fontId="13" fillId="6" borderId="13" xfId="0" applyNumberFormat="1" applyFont="1" applyFill="1" applyBorder="1"/>
    <xf numFmtId="0" fontId="13" fillId="8" borderId="12" xfId="0" quotePrefix="1" applyFont="1" applyFill="1" applyBorder="1"/>
    <xf numFmtId="0" fontId="34" fillId="8" borderId="13" xfId="0" quotePrefix="1" applyFont="1" applyFill="1" applyBorder="1"/>
    <xf numFmtId="0" fontId="34" fillId="8" borderId="14" xfId="0" quotePrefix="1" applyFont="1" applyFill="1" applyBorder="1"/>
    <xf numFmtId="0" fontId="34" fillId="8" borderId="9" xfId="0" quotePrefix="1" applyFont="1" applyFill="1" applyBorder="1"/>
    <xf numFmtId="0" fontId="13" fillId="8" borderId="11" xfId="0" applyFont="1" applyFill="1" applyBorder="1" applyAlignment="1">
      <alignment horizontal="left"/>
    </xf>
    <xf numFmtId="10" fontId="13" fillId="6" borderId="10" xfId="0" applyNumberFormat="1" applyFont="1" applyFill="1" applyBorder="1"/>
    <xf numFmtId="10" fontId="13" fillId="6" borderId="14" xfId="0" applyNumberFormat="1" applyFont="1" applyFill="1" applyBorder="1"/>
    <xf numFmtId="0" fontId="13" fillId="6" borderId="15" xfId="0" applyFont="1" applyFill="1" applyBorder="1" applyAlignment="1">
      <alignment vertical="center"/>
    </xf>
    <xf numFmtId="4" fontId="13" fillId="6" borderId="16" xfId="0" applyNumberFormat="1" applyFont="1" applyFill="1" applyBorder="1" applyAlignment="1">
      <alignment horizontal="right"/>
    </xf>
    <xf numFmtId="0" fontId="13" fillId="6" borderId="19" xfId="0" applyFont="1" applyFill="1" applyBorder="1" applyAlignment="1">
      <alignment vertical="center"/>
    </xf>
    <xf numFmtId="0" fontId="34" fillId="8" borderId="17" xfId="0" quotePrefix="1" applyFont="1" applyFill="1" applyBorder="1" applyAlignment="1">
      <alignment horizontal="left"/>
    </xf>
    <xf numFmtId="0" fontId="34" fillId="8" borderId="18" xfId="0" quotePrefix="1" applyFont="1" applyFill="1" applyBorder="1" applyAlignment="1">
      <alignment horizontal="left"/>
    </xf>
    <xf numFmtId="0" fontId="30" fillId="5" borderId="21" xfId="0" applyFont="1" applyFill="1" applyBorder="1" applyAlignment="1">
      <alignment horizontal="left"/>
    </xf>
    <xf numFmtId="4" fontId="30" fillId="5" borderId="22" xfId="0" applyNumberFormat="1" applyFont="1" applyFill="1" applyBorder="1" applyAlignment="1">
      <alignment horizontal="right"/>
    </xf>
    <xf numFmtId="0" fontId="30" fillId="12" borderId="21" xfId="0" applyFont="1" applyFill="1" applyBorder="1"/>
    <xf numFmtId="4" fontId="30" fillId="12" borderId="22" xfId="0" applyNumberFormat="1" applyFont="1" applyFill="1" applyBorder="1" applyAlignment="1">
      <alignment horizontal="right"/>
    </xf>
    <xf numFmtId="10" fontId="30" fillId="12" borderId="23" xfId="0" applyNumberFormat="1" applyFont="1" applyFill="1" applyBorder="1"/>
    <xf numFmtId="0" fontId="34" fillId="8" borderId="17" xfId="0" quotePrefix="1" applyFont="1" applyFill="1" applyBorder="1"/>
    <xf numFmtId="0" fontId="34" fillId="8" borderId="18" xfId="0" quotePrefix="1" applyFont="1" applyFill="1" applyBorder="1"/>
    <xf numFmtId="0" fontId="34" fillId="8" borderId="20" xfId="0" quotePrefix="1" applyFont="1" applyFill="1" applyBorder="1" applyAlignment="1">
      <alignment horizontal="left"/>
    </xf>
    <xf numFmtId="10" fontId="13" fillId="11" borderId="9" xfId="0" applyNumberFormat="1" applyFont="1" applyFill="1" applyBorder="1"/>
    <xf numFmtId="10" fontId="13" fillId="11" borderId="10" xfId="0" applyNumberFormat="1" applyFont="1" applyFill="1" applyBorder="1"/>
    <xf numFmtId="10" fontId="13" fillId="11" borderId="14" xfId="0" applyNumberFormat="1" applyFont="1" applyFill="1" applyBorder="1"/>
    <xf numFmtId="4" fontId="34" fillId="3" borderId="13" xfId="0" applyNumberFormat="1" applyFont="1" applyFill="1" applyBorder="1" applyAlignment="1" applyProtection="1">
      <alignment horizontal="right"/>
      <protection locked="0"/>
    </xf>
    <xf numFmtId="4" fontId="34" fillId="3" borderId="12" xfId="0" applyNumberFormat="1" applyFont="1" applyFill="1" applyBorder="1" applyAlignment="1" applyProtection="1">
      <alignment horizontal="right"/>
      <protection locked="0"/>
    </xf>
    <xf numFmtId="4" fontId="13" fillId="3" borderId="13" xfId="0" applyNumberFormat="1" applyFont="1" applyFill="1" applyBorder="1" applyAlignment="1" applyProtection="1">
      <alignment horizontal="right"/>
      <protection locked="0"/>
    </xf>
    <xf numFmtId="4" fontId="34" fillId="3" borderId="11" xfId="0" applyNumberFormat="1" applyFont="1" applyFill="1" applyBorder="1" applyProtection="1">
      <protection locked="0"/>
    </xf>
    <xf numFmtId="4" fontId="34" fillId="0" borderId="0" xfId="0" applyNumberFormat="1" applyFont="1" applyProtection="1">
      <protection locked="0"/>
    </xf>
    <xf numFmtId="4" fontId="13" fillId="6" borderId="11" xfId="0" applyNumberFormat="1" applyFont="1" applyFill="1" applyBorder="1" applyProtection="1">
      <protection locked="0"/>
    </xf>
    <xf numFmtId="4" fontId="13" fillId="6" borderId="11" xfId="0" applyNumberFormat="1" applyFont="1" applyFill="1" applyBorder="1"/>
    <xf numFmtId="4" fontId="34" fillId="6" borderId="13" xfId="0" applyNumberFormat="1" applyFont="1" applyFill="1" applyBorder="1" applyAlignment="1">
      <alignment horizontal="right"/>
    </xf>
    <xf numFmtId="4" fontId="34" fillId="6" borderId="10" xfId="0" applyNumberFormat="1" applyFont="1" applyFill="1" applyBorder="1" applyAlignment="1">
      <alignment horizontal="right"/>
    </xf>
    <xf numFmtId="4" fontId="34" fillId="6" borderId="12" xfId="0" applyNumberFormat="1" applyFont="1" applyFill="1" applyBorder="1" applyAlignment="1">
      <alignment horizontal="right"/>
    </xf>
    <xf numFmtId="0" fontId="34" fillId="6" borderId="9" xfId="0" quotePrefix="1" applyFont="1" applyFill="1" applyBorder="1"/>
    <xf numFmtId="4" fontId="34" fillId="6" borderId="9" xfId="0" applyNumberFormat="1" applyFont="1" applyFill="1" applyBorder="1" applyAlignment="1" applyProtection="1">
      <alignment horizontal="right"/>
      <protection locked="0"/>
    </xf>
    <xf numFmtId="4" fontId="34" fillId="6" borderId="9" xfId="0" applyNumberFormat="1" applyFont="1" applyFill="1" applyBorder="1" applyAlignment="1">
      <alignment horizontal="right"/>
    </xf>
    <xf numFmtId="4" fontId="34" fillId="6" borderId="14" xfId="0" applyNumberFormat="1" applyFont="1" applyFill="1" applyBorder="1" applyAlignment="1">
      <alignment horizontal="right"/>
    </xf>
    <xf numFmtId="4" fontId="13" fillId="6" borderId="49" xfId="0" applyNumberFormat="1" applyFont="1" applyFill="1" applyBorder="1"/>
    <xf numFmtId="0" fontId="13" fillId="6" borderId="48" xfId="0" applyFont="1" applyFill="1" applyBorder="1" applyAlignment="1">
      <alignment horizontal="left"/>
    </xf>
    <xf numFmtId="0" fontId="34" fillId="8" borderId="12" xfId="0" quotePrefix="1" applyFont="1" applyFill="1" applyBorder="1"/>
    <xf numFmtId="4" fontId="30" fillId="5" borderId="22" xfId="0" applyNumberFormat="1" applyFont="1" applyFill="1" applyBorder="1" applyAlignment="1" applyProtection="1">
      <alignment horizontal="right"/>
      <protection locked="0"/>
    </xf>
    <xf numFmtId="4" fontId="34" fillId="6" borderId="11" xfId="0" applyNumberFormat="1" applyFont="1" applyFill="1" applyBorder="1" applyAlignment="1">
      <alignment horizontal="right"/>
    </xf>
    <xf numFmtId="4" fontId="34" fillId="6" borderId="24" xfId="0" applyNumberFormat="1" applyFont="1" applyFill="1" applyBorder="1" applyAlignment="1">
      <alignment horizontal="right"/>
    </xf>
    <xf numFmtId="0" fontId="34" fillId="8" borderId="11" xfId="0" quotePrefix="1" applyFont="1" applyFill="1" applyBorder="1" applyAlignment="1">
      <alignment horizontal="left"/>
    </xf>
    <xf numFmtId="0" fontId="34" fillId="8" borderId="11" xfId="0" quotePrefix="1" applyFont="1" applyFill="1" applyBorder="1"/>
    <xf numFmtId="0" fontId="34" fillId="8" borderId="24" xfId="0" quotePrefix="1" applyFont="1" applyFill="1" applyBorder="1" applyAlignment="1">
      <alignment horizontal="left"/>
    </xf>
    <xf numFmtId="4" fontId="30" fillId="12" borderId="22" xfId="0" applyNumberFormat="1" applyFont="1" applyFill="1" applyBorder="1" applyAlignment="1" applyProtection="1">
      <alignment horizontal="right"/>
      <protection locked="0"/>
    </xf>
    <xf numFmtId="0" fontId="13" fillId="0" borderId="0" xfId="0" applyFont="1"/>
    <xf numFmtId="0" fontId="13" fillId="0" borderId="0" xfId="0" applyFont="1" applyProtection="1">
      <protection locked="0"/>
    </xf>
    <xf numFmtId="4" fontId="13" fillId="8" borderId="49" xfId="0" applyNumberFormat="1" applyFont="1" applyFill="1" applyBorder="1" applyAlignment="1" applyProtection="1">
      <alignment horizontal="right"/>
      <protection locked="0"/>
    </xf>
    <xf numFmtId="3" fontId="2" fillId="3" borderId="9" xfId="1" applyNumberFormat="1" applyFont="1" applyFill="1" applyBorder="1" applyAlignment="1" applyProtection="1">
      <alignment horizontal="center"/>
      <protection locked="0"/>
    </xf>
    <xf numFmtId="0" fontId="29" fillId="7" borderId="39" xfId="1" applyFont="1" applyFill="1" applyBorder="1"/>
    <xf numFmtId="0" fontId="29" fillId="7" borderId="37" xfId="1" applyFont="1" applyFill="1" applyBorder="1" applyAlignment="1">
      <alignment horizontal="right"/>
    </xf>
    <xf numFmtId="3" fontId="29" fillId="13" borderId="9" xfId="1" applyNumberFormat="1" applyFont="1" applyFill="1" applyBorder="1" applyAlignment="1" applyProtection="1">
      <alignment horizontal="left"/>
      <protection locked="0"/>
    </xf>
    <xf numFmtId="0" fontId="30" fillId="14" borderId="9" xfId="0" applyFont="1" applyFill="1" applyBorder="1" applyAlignment="1" applyProtection="1">
      <alignment horizontal="center"/>
      <protection locked="0"/>
    </xf>
    <xf numFmtId="0" fontId="29" fillId="7" borderId="39" xfId="0" applyFont="1" applyFill="1" applyBorder="1"/>
    <xf numFmtId="0" fontId="29" fillId="7" borderId="37" xfId="0" applyFont="1" applyFill="1" applyBorder="1" applyAlignment="1">
      <alignment horizontal="right"/>
    </xf>
    <xf numFmtId="0" fontId="29" fillId="7" borderId="9" xfId="0" applyFont="1" applyFill="1" applyBorder="1" applyAlignment="1" applyProtection="1">
      <alignment horizontal="left"/>
      <protection locked="0"/>
    </xf>
    <xf numFmtId="0" fontId="29" fillId="7" borderId="38" xfId="1" applyFont="1" applyFill="1" applyBorder="1"/>
    <xf numFmtId="3" fontId="2" fillId="3" borderId="9" xfId="1" applyNumberFormat="1" applyFont="1" applyFill="1" applyBorder="1" applyAlignment="1" applyProtection="1">
      <alignment horizontal="center" vertical="center"/>
      <protection locked="0"/>
    </xf>
    <xf numFmtId="0" fontId="18" fillId="0" borderId="8" xfId="0" applyFont="1" applyBorder="1" applyAlignment="1">
      <alignment wrapText="1"/>
    </xf>
    <xf numFmtId="0" fontId="18" fillId="0" borderId="0" xfId="0" applyFont="1" applyAlignment="1">
      <alignment wrapText="1"/>
    </xf>
    <xf numFmtId="0" fontId="18" fillId="0" borderId="5" xfId="0" applyFont="1" applyBorder="1" applyAlignment="1">
      <alignment wrapText="1"/>
    </xf>
    <xf numFmtId="0" fontId="18" fillId="0" borderId="8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8" fillId="0" borderId="8" xfId="0" applyFont="1" applyBorder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justify" vertical="center" wrapText="1"/>
    </xf>
    <xf numFmtId="0" fontId="20" fillId="0" borderId="8" xfId="0" applyFont="1" applyBorder="1" applyAlignment="1">
      <alignment horizontal="justify" wrapText="1"/>
    </xf>
    <xf numFmtId="0" fontId="20" fillId="0" borderId="0" xfId="0" applyFont="1" applyAlignment="1">
      <alignment horizontal="justify" wrapText="1"/>
    </xf>
    <xf numFmtId="0" fontId="20" fillId="0" borderId="5" xfId="0" applyFont="1" applyBorder="1" applyAlignment="1">
      <alignment horizontal="justify" wrapText="1"/>
    </xf>
    <xf numFmtId="0" fontId="20" fillId="0" borderId="31" xfId="0" applyFont="1" applyBorder="1" applyAlignment="1">
      <alignment horizontal="justify" wrapText="1"/>
    </xf>
    <xf numFmtId="0" fontId="20" fillId="0" borderId="32" xfId="0" applyFont="1" applyBorder="1" applyAlignment="1">
      <alignment horizontal="justify" wrapText="1"/>
    </xf>
    <xf numFmtId="0" fontId="20" fillId="0" borderId="33" xfId="0" applyFont="1" applyBorder="1" applyAlignment="1">
      <alignment horizontal="justify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18" fillId="0" borderId="8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5" xfId="0" applyFont="1" applyBorder="1" applyAlignment="1">
      <alignment horizontal="left" wrapText="1"/>
    </xf>
    <xf numFmtId="0" fontId="18" fillId="0" borderId="8" xfId="0" applyFont="1" applyBorder="1" applyAlignment="1">
      <alignment horizontal="justify" wrapText="1"/>
    </xf>
    <xf numFmtId="0" fontId="18" fillId="0" borderId="0" xfId="0" applyFont="1" applyAlignment="1">
      <alignment horizontal="justify" wrapText="1"/>
    </xf>
    <xf numFmtId="0" fontId="18" fillId="0" borderId="5" xfId="0" applyFont="1" applyBorder="1" applyAlignment="1">
      <alignment horizontal="justify" wrapText="1"/>
    </xf>
    <xf numFmtId="0" fontId="18" fillId="4" borderId="8" xfId="0" applyFont="1" applyFill="1" applyBorder="1" applyAlignment="1">
      <alignment horizontal="justify" wrapText="1"/>
    </xf>
    <xf numFmtId="0" fontId="18" fillId="4" borderId="0" xfId="0" applyFont="1" applyFill="1" applyAlignment="1">
      <alignment horizontal="justify" wrapText="1"/>
    </xf>
    <xf numFmtId="0" fontId="18" fillId="4" borderId="5" xfId="0" applyFont="1" applyFill="1" applyBorder="1" applyAlignment="1">
      <alignment horizontal="justify" wrapText="1"/>
    </xf>
    <xf numFmtId="0" fontId="18" fillId="4" borderId="8" xfId="0" applyFont="1" applyFill="1" applyBorder="1" applyAlignment="1">
      <alignment horizontal="left" wrapText="1"/>
    </xf>
    <xf numFmtId="0" fontId="18" fillId="4" borderId="0" xfId="0" applyFont="1" applyFill="1" applyAlignment="1">
      <alignment horizontal="left" wrapText="1"/>
    </xf>
    <xf numFmtId="0" fontId="18" fillId="4" borderId="5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18" fillId="0" borderId="8" xfId="0" applyFont="1" applyBorder="1"/>
    <xf numFmtId="0" fontId="18" fillId="0" borderId="0" xfId="0" applyFont="1"/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7" xfId="1" applyFont="1" applyBorder="1" applyAlignment="1">
      <alignment horizontal="center"/>
    </xf>
    <xf numFmtId="0" fontId="2" fillId="11" borderId="29" xfId="1" applyFont="1" applyFill="1" applyBorder="1" applyAlignment="1">
      <alignment horizontal="center"/>
    </xf>
    <xf numFmtId="0" fontId="26" fillId="7" borderId="27" xfId="1" applyFont="1" applyFill="1" applyBorder="1" applyAlignment="1">
      <alignment horizontal="left" vertical="center"/>
    </xf>
    <xf numFmtId="0" fontId="26" fillId="7" borderId="30" xfId="1" applyFont="1" applyFill="1" applyBorder="1" applyAlignment="1">
      <alignment horizontal="left" vertical="center"/>
    </xf>
    <xf numFmtId="0" fontId="13" fillId="6" borderId="27" xfId="1" applyFont="1" applyFill="1" applyBorder="1" applyAlignment="1">
      <alignment horizontal="left" vertical="center" wrapText="1"/>
    </xf>
    <xf numFmtId="0" fontId="13" fillId="6" borderId="30" xfId="1" applyFont="1" applyFill="1" applyBorder="1" applyAlignment="1">
      <alignment horizontal="left" vertical="center" wrapText="1"/>
    </xf>
    <xf numFmtId="0" fontId="34" fillId="11" borderId="29" xfId="1" applyFont="1" applyFill="1" applyBorder="1" applyAlignment="1">
      <alignment horizontal="center"/>
    </xf>
    <xf numFmtId="0" fontId="34" fillId="11" borderId="6" xfId="1" applyFont="1" applyFill="1" applyBorder="1" applyAlignment="1">
      <alignment horizontal="center"/>
    </xf>
    <xf numFmtId="0" fontId="31" fillId="6" borderId="27" xfId="1" applyFont="1" applyFill="1" applyBorder="1" applyAlignment="1">
      <alignment horizontal="left" vertical="center"/>
    </xf>
    <xf numFmtId="0" fontId="31" fillId="6" borderId="30" xfId="1" applyFont="1" applyFill="1" applyBorder="1" applyAlignment="1">
      <alignment horizontal="left" vertical="center"/>
    </xf>
    <xf numFmtId="0" fontId="20" fillId="11" borderId="29" xfId="1" applyFont="1" applyFill="1" applyBorder="1" applyAlignment="1">
      <alignment horizontal="center"/>
    </xf>
    <xf numFmtId="0" fontId="26" fillId="7" borderId="11" xfId="1" applyFont="1" applyFill="1" applyBorder="1" applyAlignment="1">
      <alignment horizontal="left" vertical="center"/>
    </xf>
    <xf numFmtId="0" fontId="31" fillId="6" borderId="11" xfId="1" applyFont="1" applyFill="1" applyBorder="1" applyAlignment="1">
      <alignment horizontal="left" vertical="center"/>
    </xf>
    <xf numFmtId="0" fontId="4" fillId="11" borderId="0" xfId="1" applyFont="1" applyFill="1" applyAlignment="1">
      <alignment horizontal="center"/>
    </xf>
    <xf numFmtId="0" fontId="4" fillId="0" borderId="0" xfId="1" applyFont="1" applyAlignment="1">
      <alignment horizontal="center" vertical="center"/>
    </xf>
    <xf numFmtId="0" fontId="30" fillId="7" borderId="40" xfId="1" applyFont="1" applyFill="1" applyBorder="1" applyAlignment="1">
      <alignment horizontal="center"/>
    </xf>
    <xf numFmtId="0" fontId="30" fillId="7" borderId="42" xfId="1" applyFont="1" applyFill="1" applyBorder="1" applyAlignment="1">
      <alignment horizontal="center"/>
    </xf>
    <xf numFmtId="0" fontId="33" fillId="6" borderId="30" xfId="1" applyFont="1" applyFill="1" applyBorder="1" applyAlignment="1">
      <alignment horizontal="left" vertical="center"/>
    </xf>
    <xf numFmtId="0" fontId="6" fillId="3" borderId="27" xfId="0" applyFont="1" applyFill="1" applyBorder="1" applyAlignment="1" applyProtection="1">
      <alignment horizontal="center" vertical="center"/>
      <protection locked="0"/>
    </xf>
    <xf numFmtId="0" fontId="6" fillId="3" borderId="30" xfId="0" applyFont="1" applyFill="1" applyBorder="1" applyAlignment="1" applyProtection="1">
      <alignment horizontal="center" vertical="center"/>
      <protection locked="0"/>
    </xf>
    <xf numFmtId="0" fontId="34" fillId="3" borderId="27" xfId="0" applyFont="1" applyFill="1" applyBorder="1" applyAlignment="1" applyProtection="1">
      <alignment horizontal="center"/>
      <protection locked="0"/>
    </xf>
    <xf numFmtId="0" fontId="34" fillId="3" borderId="30" xfId="0" applyFont="1" applyFill="1" applyBorder="1" applyAlignment="1" applyProtection="1">
      <alignment horizontal="center"/>
      <protection locked="0"/>
    </xf>
    <xf numFmtId="0" fontId="13" fillId="8" borderId="46" xfId="0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34" fillId="11" borderId="51" xfId="0" applyFont="1" applyFill="1" applyBorder="1" applyAlignment="1">
      <alignment horizontal="center"/>
    </xf>
    <xf numFmtId="0" fontId="35" fillId="11" borderId="29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17" fillId="6" borderId="29" xfId="0" applyFont="1" applyFill="1" applyBorder="1" applyAlignment="1">
      <alignment horizontal="center"/>
    </xf>
    <xf numFmtId="0" fontId="17" fillId="6" borderId="30" xfId="0" applyFont="1" applyFill="1" applyBorder="1" applyAlignment="1">
      <alignment horizontal="center"/>
    </xf>
    <xf numFmtId="0" fontId="34" fillId="11" borderId="71" xfId="0" applyFont="1" applyFill="1" applyBorder="1" applyAlignment="1">
      <alignment horizontal="center"/>
    </xf>
    <xf numFmtId="0" fontId="34" fillId="11" borderId="72" xfId="0" applyFont="1" applyFill="1" applyBorder="1" applyAlignment="1">
      <alignment horizontal="center"/>
    </xf>
    <xf numFmtId="0" fontId="34" fillId="11" borderId="29" xfId="0" applyFont="1" applyFill="1" applyBorder="1" applyAlignment="1">
      <alignment horizontal="center"/>
    </xf>
    <xf numFmtId="0" fontId="36" fillId="6" borderId="27" xfId="0" applyFont="1" applyFill="1" applyBorder="1" applyAlignment="1">
      <alignment horizontal="center"/>
    </xf>
    <xf numFmtId="0" fontId="36" fillId="6" borderId="29" xfId="0" applyFont="1" applyFill="1" applyBorder="1" applyAlignment="1">
      <alignment horizontal="center"/>
    </xf>
    <xf numFmtId="0" fontId="36" fillId="6" borderId="30" xfId="0" applyFont="1" applyFill="1" applyBorder="1" applyAlignment="1">
      <alignment horizontal="center"/>
    </xf>
    <xf numFmtId="0" fontId="30" fillId="7" borderId="43" xfId="0" applyFont="1" applyFill="1" applyBorder="1" applyAlignment="1">
      <alignment horizontal="center"/>
    </xf>
    <xf numFmtId="0" fontId="30" fillId="7" borderId="44" xfId="0" applyFont="1" applyFill="1" applyBorder="1" applyAlignment="1">
      <alignment horizontal="center"/>
    </xf>
    <xf numFmtId="0" fontId="30" fillId="7" borderId="7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3" fillId="3" borderId="29" xfId="0" applyFont="1" applyFill="1" applyBorder="1" applyAlignment="1" applyProtection="1">
      <alignment horizontal="center"/>
      <protection locked="0"/>
    </xf>
    <xf numFmtId="0" fontId="13" fillId="3" borderId="30" xfId="0" applyFont="1" applyFill="1" applyBorder="1" applyAlignment="1" applyProtection="1">
      <alignment horizontal="center"/>
      <protection locked="0"/>
    </xf>
    <xf numFmtId="0" fontId="30" fillId="7" borderId="24" xfId="0" applyFont="1" applyFill="1" applyBorder="1" applyAlignment="1">
      <alignment horizontal="center" vertical="center" wrapText="1"/>
    </xf>
    <xf numFmtId="0" fontId="30" fillId="7" borderId="28" xfId="0" applyFont="1" applyFill="1" applyBorder="1" applyAlignment="1">
      <alignment horizontal="center" vertical="center" wrapText="1"/>
    </xf>
    <xf numFmtId="0" fontId="37" fillId="11" borderId="51" xfId="0" applyFont="1" applyFill="1" applyBorder="1" applyAlignment="1">
      <alignment horizontal="center"/>
    </xf>
    <xf numFmtId="0" fontId="30" fillId="7" borderId="40" xfId="0" applyFont="1" applyFill="1" applyBorder="1" applyAlignment="1">
      <alignment horizontal="center"/>
    </xf>
    <xf numFmtId="0" fontId="30" fillId="7" borderId="41" xfId="0" applyFont="1" applyFill="1" applyBorder="1" applyAlignment="1">
      <alignment horizontal="center"/>
    </xf>
    <xf numFmtId="0" fontId="30" fillId="7" borderId="42" xfId="0" applyFont="1" applyFill="1" applyBorder="1" applyAlignment="1">
      <alignment horizontal="center"/>
    </xf>
    <xf numFmtId="0" fontId="30" fillId="7" borderId="16" xfId="0" applyFont="1" applyFill="1" applyBorder="1" applyAlignment="1">
      <alignment horizontal="center" vertical="center" wrapText="1"/>
    </xf>
    <xf numFmtId="0" fontId="27" fillId="3" borderId="27" xfId="0" applyFont="1" applyFill="1" applyBorder="1" applyAlignment="1" applyProtection="1">
      <alignment horizontal="center" vertical="center"/>
      <protection locked="0"/>
    </xf>
    <xf numFmtId="0" fontId="27" fillId="3" borderId="30" xfId="0" applyFont="1" applyFill="1" applyBorder="1" applyAlignment="1" applyProtection="1">
      <alignment horizontal="center" vertical="center"/>
      <protection locked="0"/>
    </xf>
    <xf numFmtId="0" fontId="13" fillId="8" borderId="11" xfId="1" applyFont="1" applyFill="1" applyBorder="1" applyAlignment="1" applyProtection="1">
      <alignment horizontal="center"/>
      <protection locked="0"/>
    </xf>
    <xf numFmtId="0" fontId="28" fillId="11" borderId="56" xfId="1" applyFill="1" applyBorder="1" applyAlignment="1">
      <alignment horizontal="center"/>
    </xf>
    <xf numFmtId="0" fontId="28" fillId="11" borderId="29" xfId="1" applyFill="1" applyBorder="1" applyAlignment="1">
      <alignment horizontal="center"/>
    </xf>
    <xf numFmtId="0" fontId="28" fillId="11" borderId="57" xfId="1" applyFill="1" applyBorder="1" applyAlignment="1">
      <alignment horizontal="center"/>
    </xf>
    <xf numFmtId="0" fontId="28" fillId="11" borderId="59" xfId="1" applyFill="1" applyBorder="1" applyAlignment="1">
      <alignment horizontal="center"/>
    </xf>
    <xf numFmtId="0" fontId="28" fillId="11" borderId="60" xfId="1" applyFill="1" applyBorder="1" applyAlignment="1">
      <alignment horizontal="center"/>
    </xf>
    <xf numFmtId="0" fontId="28" fillId="11" borderId="61" xfId="1" applyFill="1" applyBorder="1" applyAlignment="1">
      <alignment horizontal="center"/>
    </xf>
    <xf numFmtId="0" fontId="26" fillId="7" borderId="50" xfId="1" applyFont="1" applyFill="1" applyBorder="1" applyAlignment="1">
      <alignment horizontal="left"/>
    </xf>
    <xf numFmtId="0" fontId="26" fillId="7" borderId="51" xfId="1" applyFont="1" applyFill="1" applyBorder="1" applyAlignment="1">
      <alignment horizontal="left"/>
    </xf>
    <xf numFmtId="0" fontId="26" fillId="7" borderId="52" xfId="1" applyFont="1" applyFill="1" applyBorder="1" applyAlignment="1">
      <alignment horizontal="left"/>
    </xf>
    <xf numFmtId="0" fontId="14" fillId="11" borderId="56" xfId="1" applyFont="1" applyFill="1" applyBorder="1" applyAlignment="1">
      <alignment horizontal="center"/>
    </xf>
    <xf numFmtId="0" fontId="14" fillId="11" borderId="29" xfId="1" applyFont="1" applyFill="1" applyBorder="1" applyAlignment="1">
      <alignment horizontal="center"/>
    </xf>
    <xf numFmtId="0" fontId="14" fillId="11" borderId="57" xfId="1" applyFont="1" applyFill="1" applyBorder="1" applyAlignment="1">
      <alignment horizontal="center"/>
    </xf>
    <xf numFmtId="0" fontId="12" fillId="11" borderId="59" xfId="1" applyFont="1" applyFill="1" applyBorder="1" applyAlignment="1">
      <alignment horizontal="center"/>
    </xf>
    <xf numFmtId="0" fontId="12" fillId="11" borderId="60" xfId="1" applyFont="1" applyFill="1" applyBorder="1" applyAlignment="1">
      <alignment horizontal="center"/>
    </xf>
    <xf numFmtId="0" fontId="12" fillId="11" borderId="61" xfId="1" applyFont="1" applyFill="1" applyBorder="1" applyAlignment="1">
      <alignment horizontal="center"/>
    </xf>
    <xf numFmtId="0" fontId="12" fillId="0" borderId="38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4" fillId="0" borderId="5" xfId="1" applyFont="1" applyBorder="1" applyAlignment="1">
      <alignment horizontal="right"/>
    </xf>
    <xf numFmtId="0" fontId="6" fillId="3" borderId="27" xfId="1" applyFont="1" applyFill="1" applyBorder="1" applyAlignment="1" applyProtection="1">
      <alignment horizontal="center"/>
      <protection locked="0"/>
    </xf>
    <xf numFmtId="0" fontId="6" fillId="3" borderId="29" xfId="1" applyFont="1" applyFill="1" applyBorder="1" applyAlignment="1" applyProtection="1">
      <alignment horizontal="center"/>
      <protection locked="0"/>
    </xf>
    <xf numFmtId="0" fontId="6" fillId="3" borderId="30" xfId="1" applyFont="1" applyFill="1" applyBorder="1" applyAlignment="1" applyProtection="1">
      <alignment horizontal="center"/>
      <protection locked="0"/>
    </xf>
    <xf numFmtId="0" fontId="30" fillId="7" borderId="41" xfId="1" applyFont="1" applyFill="1" applyBorder="1" applyAlignment="1">
      <alignment horizontal="center"/>
    </xf>
    <xf numFmtId="0" fontId="28" fillId="9" borderId="56" xfId="1" applyFill="1" applyBorder="1" applyAlignment="1">
      <alignment horizontal="center"/>
    </xf>
    <xf numFmtId="0" fontId="28" fillId="9" borderId="29" xfId="1" applyFill="1" applyBorder="1" applyAlignment="1">
      <alignment horizontal="center"/>
    </xf>
    <xf numFmtId="0" fontId="28" fillId="9" borderId="57" xfId="1" applyFill="1" applyBorder="1" applyAlignment="1">
      <alignment horizontal="center"/>
    </xf>
    <xf numFmtId="0" fontId="29" fillId="7" borderId="37" xfId="1" applyFont="1" applyFill="1" applyBorder="1" applyAlignment="1">
      <alignment horizontal="right"/>
    </xf>
    <xf numFmtId="0" fontId="29" fillId="7" borderId="38" xfId="1" applyFont="1" applyFill="1" applyBorder="1" applyAlignment="1">
      <alignment horizontal="right"/>
    </xf>
    <xf numFmtId="0" fontId="29" fillId="7" borderId="74" xfId="1" applyFont="1" applyFill="1" applyBorder="1" applyAlignment="1">
      <alignment horizontal="right"/>
    </xf>
    <xf numFmtId="0" fontId="13" fillId="3" borderId="11" xfId="0" applyFont="1" applyFill="1" applyBorder="1" applyAlignment="1" applyProtection="1">
      <alignment horizontal="center"/>
      <protection locked="0"/>
    </xf>
    <xf numFmtId="49" fontId="30" fillId="7" borderId="24" xfId="0" applyNumberFormat="1" applyFont="1" applyFill="1" applyBorder="1" applyAlignment="1">
      <alignment horizontal="center" vertical="center" wrapText="1"/>
    </xf>
    <xf numFmtId="49" fontId="30" fillId="7" borderId="16" xfId="0" applyNumberFormat="1" applyFont="1" applyFill="1" applyBorder="1" applyAlignment="1">
      <alignment horizontal="center" vertical="center" wrapText="1"/>
    </xf>
    <xf numFmtId="0" fontId="30" fillId="7" borderId="11" xfId="0" applyFont="1" applyFill="1" applyBorder="1" applyAlignment="1">
      <alignment horizontal="center" vertical="center" wrapText="1"/>
    </xf>
    <xf numFmtId="0" fontId="38" fillId="7" borderId="11" xfId="0" applyFont="1" applyFill="1" applyBorder="1" applyAlignment="1">
      <alignment horizontal="center" vertical="center" wrapText="1"/>
    </xf>
    <xf numFmtId="0" fontId="38" fillId="7" borderId="24" xfId="0" applyFont="1" applyFill="1" applyBorder="1" applyAlignment="1">
      <alignment horizontal="center" vertical="center" wrapText="1"/>
    </xf>
    <xf numFmtId="0" fontId="30" fillId="7" borderId="11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right"/>
    </xf>
    <xf numFmtId="0" fontId="25" fillId="3" borderId="27" xfId="0" applyFont="1" applyFill="1" applyBorder="1" applyAlignment="1" applyProtection="1">
      <alignment horizontal="center"/>
      <protection locked="0"/>
    </xf>
    <xf numFmtId="0" fontId="25" fillId="3" borderId="29" xfId="0" applyFont="1" applyFill="1" applyBorder="1" applyAlignment="1" applyProtection="1">
      <alignment horizontal="center"/>
      <protection locked="0"/>
    </xf>
    <xf numFmtId="0" fontId="25" fillId="3" borderId="30" xfId="0" applyFont="1" applyFill="1" applyBorder="1" applyAlignment="1" applyProtection="1">
      <alignment horizontal="center"/>
      <protection locked="0"/>
    </xf>
    <xf numFmtId="0" fontId="30" fillId="7" borderId="37" xfId="0" applyFont="1" applyFill="1" applyBorder="1" applyAlignment="1">
      <alignment horizontal="center"/>
    </xf>
    <xf numFmtId="0" fontId="30" fillId="7" borderId="38" xfId="0" applyFont="1" applyFill="1" applyBorder="1" applyAlignment="1">
      <alignment horizontal="center"/>
    </xf>
    <xf numFmtId="0" fontId="30" fillId="7" borderId="39" xfId="0" applyFont="1" applyFill="1" applyBorder="1" applyAlignment="1">
      <alignment horizontal="center"/>
    </xf>
  </cellXfs>
  <cellStyles count="2">
    <cellStyle name="Normal" xfId="0" builtinId="0"/>
    <cellStyle name="Normal 2" xfId="1" xr:uid="{9DE8795D-629C-4A28-9301-7AF361EC501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66CCFF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28575</xdr:rowOff>
    </xdr:from>
    <xdr:to>
      <xdr:col>0</xdr:col>
      <xdr:colOff>1057275</xdr:colOff>
      <xdr:row>5</xdr:row>
      <xdr:rowOff>0</xdr:rowOff>
    </xdr:to>
    <xdr:pic>
      <xdr:nvPicPr>
        <xdr:cNvPr id="12289" name="Picture 3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28575"/>
          <a:ext cx="9144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1228725</xdr:colOff>
      <xdr:row>2</xdr:row>
      <xdr:rowOff>19050</xdr:rowOff>
    </xdr:from>
    <xdr:to>
      <xdr:col>3</xdr:col>
      <xdr:colOff>323850</xdr:colOff>
      <xdr:row>5</xdr:row>
      <xdr:rowOff>114300</xdr:rowOff>
    </xdr:to>
    <xdr:sp macro="" textlink="">
      <xdr:nvSpPr>
        <xdr:cNvPr id="8197" name="Text Box 5">
          <a:extLst>
            <a:ext uri="{FF2B5EF4-FFF2-40B4-BE49-F238E27FC236}">
              <a16:creationId xmlns:a16="http://schemas.microsoft.com/office/drawing/2014/main" id="{00000000-0008-0000-0000-000005200000}"/>
            </a:ext>
          </a:extLst>
        </xdr:cNvPr>
        <xdr:cNvSpPr txBox="1">
          <a:spLocks noChangeArrowheads="1"/>
        </xdr:cNvSpPr>
      </xdr:nvSpPr>
      <xdr:spPr bwMode="auto">
        <a:xfrm>
          <a:off x="1228725" y="400050"/>
          <a:ext cx="64198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SECRETARIA DE ESTADO DA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GRUPO DE GESTÃO ASSISTENCIAL - Hospitais</a:t>
          </a: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666750</xdr:colOff>
      <xdr:row>7</xdr:row>
      <xdr:rowOff>133350</xdr:rowOff>
    </xdr:from>
    <xdr:to>
      <xdr:col>3</xdr:col>
      <xdr:colOff>447675</xdr:colOff>
      <xdr:row>10</xdr:row>
      <xdr:rowOff>76200</xdr:rowOff>
    </xdr:to>
    <xdr:sp macro="" textlink="">
      <xdr:nvSpPr>
        <xdr:cNvPr id="8198" name="WordArt 6">
          <a:extLst>
            <a:ext uri="{FF2B5EF4-FFF2-40B4-BE49-F238E27FC236}">
              <a16:creationId xmlns:a16="http://schemas.microsoft.com/office/drawing/2014/main" id="{00000000-0008-0000-0000-0000062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66750" y="1352550"/>
          <a:ext cx="7105650" cy="4286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pt-BR" sz="2400" kern="10" spc="48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P</a:t>
          </a:r>
          <a:r>
            <a:rPr lang="pt-BR" sz="1800" kern="10" spc="48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LANO</a:t>
          </a:r>
          <a:r>
            <a:rPr lang="pt-BR" sz="1800" kern="10" spc="480" baseline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 OPERACIONAL DE ATIVIDADES</a:t>
          </a:r>
          <a:endParaRPr lang="pt-BR" sz="1800" kern="10" spc="480">
            <a:ln w="9525">
              <a:noFill/>
              <a:round/>
              <a:headEnd/>
              <a:tailEnd/>
            </a:ln>
            <a:solidFill>
              <a:srgbClr val="333333"/>
            </a:solidFill>
            <a:effectLst>
              <a:outerShdw dist="45791" dir="3378596" algn="ctr" rotWithShape="0">
                <a:srgbClr val="4D4D4D">
                  <a:alpha val="80000"/>
                </a:srgbClr>
              </a:outerShdw>
            </a:effectLst>
            <a:latin typeface="Arial Black"/>
          </a:endParaRPr>
        </a:p>
      </xdr:txBody>
    </xdr:sp>
    <xdr:clientData/>
  </xdr:twoCellAnchor>
  <xdr:twoCellAnchor>
    <xdr:from>
      <xdr:col>1</xdr:col>
      <xdr:colOff>342900</xdr:colOff>
      <xdr:row>11</xdr:row>
      <xdr:rowOff>38100</xdr:rowOff>
    </xdr:from>
    <xdr:to>
      <xdr:col>1</xdr:col>
      <xdr:colOff>4152900</xdr:colOff>
      <xdr:row>13</xdr:row>
      <xdr:rowOff>142875</xdr:rowOff>
    </xdr:to>
    <xdr:sp macro="" textlink="">
      <xdr:nvSpPr>
        <xdr:cNvPr id="8199" name="WordArt 7">
          <a:extLst>
            <a:ext uri="{FF2B5EF4-FFF2-40B4-BE49-F238E27FC236}">
              <a16:creationId xmlns:a16="http://schemas.microsoft.com/office/drawing/2014/main" id="{00000000-0008-0000-0000-0000072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562225" y="1905000"/>
          <a:ext cx="3810000" cy="4286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pt-BR" sz="1800" kern="10" spc="36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Instruções de Preenchimento</a:t>
          </a:r>
        </a:p>
      </xdr:txBody>
    </xdr:sp>
    <xdr:clientData/>
  </xdr:twoCellAnchor>
  <xdr:twoCellAnchor>
    <xdr:from>
      <xdr:col>0</xdr:col>
      <xdr:colOff>219074</xdr:colOff>
      <xdr:row>79</xdr:row>
      <xdr:rowOff>66675</xdr:rowOff>
    </xdr:from>
    <xdr:to>
      <xdr:col>3</xdr:col>
      <xdr:colOff>895350</xdr:colOff>
      <xdr:row>80</xdr:row>
      <xdr:rowOff>361950</xdr:rowOff>
    </xdr:to>
    <xdr:sp macro="" textlink="">
      <xdr:nvSpPr>
        <xdr:cNvPr id="8200" name="WordArt 8" descr="As planilhas estão protegidas, o hospital deve inserir dados apenas nas células tingidas de VERDE.&#10;">
          <a:extLst>
            <a:ext uri="{FF2B5EF4-FFF2-40B4-BE49-F238E27FC236}">
              <a16:creationId xmlns:a16="http://schemas.microsoft.com/office/drawing/2014/main" id="{00000000-0008-0000-0000-000008200000}"/>
            </a:ext>
          </a:extLst>
        </xdr:cNvPr>
        <xdr:cNvSpPr>
          <a:spLocks noChangeArrowheads="1" noChangeShapeType="1" noTextEdit="1"/>
        </xdr:cNvSpPr>
      </xdr:nvSpPr>
      <xdr:spPr bwMode="auto">
        <a:xfrm rot="10800000" flipH="1" flipV="1">
          <a:off x="219074" y="12687300"/>
          <a:ext cx="8001001" cy="4572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txBody>
        <a:bodyPr wrap="none" fromWordArt="1">
          <a:prstTxWarp prst="textSlantUp">
            <a:avLst>
              <a:gd name="adj" fmla="val 7970"/>
            </a:avLst>
          </a:prstTxWarp>
        </a:bodyPr>
        <a:lstStyle/>
        <a:p>
          <a:pPr algn="ctr" rtl="0"/>
          <a:r>
            <a:rPr lang="pt-BR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8000"/>
              </a:solidFill>
              <a:effectLst/>
              <a:latin typeface="Arial Black"/>
            </a:rPr>
            <a:t>A</a:t>
          </a:r>
          <a:r>
            <a:rPr lang="pt-BR" sz="800" kern="10" spc="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8000"/>
              </a:solidFill>
              <a:effectLst/>
              <a:latin typeface="Arial Black"/>
            </a:rPr>
            <a:t>s planilhas estão protegidas, os dados devem ser inseridos apenas nas células grifadas em VERDE</a:t>
          </a:r>
          <a:r>
            <a:rPr lang="pt-BR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8000"/>
              </a:solidFill>
              <a:effectLst/>
              <a:latin typeface="Arial Black"/>
            </a:rPr>
            <a:t>.</a:t>
          </a:r>
        </a:p>
      </xdr:txBody>
    </xdr:sp>
    <xdr:clientData/>
  </xdr:twoCellAnchor>
  <xdr:twoCellAnchor>
    <xdr:from>
      <xdr:col>0</xdr:col>
      <xdr:colOff>1943100</xdr:colOff>
      <xdr:row>15</xdr:row>
      <xdr:rowOff>85725</xdr:rowOff>
    </xdr:from>
    <xdr:to>
      <xdr:col>1</xdr:col>
      <xdr:colOff>4057650</xdr:colOff>
      <xdr:row>18</xdr:row>
      <xdr:rowOff>19050</xdr:rowOff>
    </xdr:to>
    <xdr:sp macro="" textlink="">
      <xdr:nvSpPr>
        <xdr:cNvPr id="8202" name="WordArt 10">
          <a:extLst>
            <a:ext uri="{FF2B5EF4-FFF2-40B4-BE49-F238E27FC236}">
              <a16:creationId xmlns:a16="http://schemas.microsoft.com/office/drawing/2014/main" id="{00000000-0008-0000-0000-00000A2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43100" y="2600325"/>
          <a:ext cx="5038725" cy="4381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pt-BR" sz="3600" b="1" kern="10" spc="0" baseline="0">
              <a:ln w="9525">
                <a:solidFill>
                  <a:srgbClr val="CC99FF"/>
                </a:solidFill>
                <a:round/>
                <a:headEnd/>
                <a:tailEnd/>
              </a:ln>
              <a:solidFill>
                <a:schemeClr val="tx2">
                  <a:lumMod val="75000"/>
                </a:schemeClr>
              </a:solidFill>
              <a:effectLst>
                <a:outerShdw dist="53882" dir="2700000" algn="ctr" rotWithShape="0">
                  <a:srgbClr val="9999FF">
                    <a:alpha val="80000"/>
                  </a:srgbClr>
                </a:outerShdw>
              </a:effectLst>
              <a:latin typeface="Verdana"/>
              <a:ea typeface="Verdana"/>
              <a:cs typeface="Verdana"/>
            </a:rPr>
            <a:t>Hospital Estadual de Sumaré</a:t>
          </a:r>
          <a:endParaRPr lang="pt-BR" sz="3600" b="1" kern="10" spc="0">
            <a:ln w="9525">
              <a:solidFill>
                <a:srgbClr val="CC99FF"/>
              </a:solidFill>
              <a:round/>
              <a:headEnd/>
              <a:tailEnd/>
            </a:ln>
            <a:solidFill>
              <a:schemeClr val="tx2">
                <a:lumMod val="75000"/>
              </a:schemeClr>
            </a:solidFill>
            <a:effectLst>
              <a:outerShdw dist="53882" dir="2700000" algn="ctr" rotWithShape="0">
                <a:srgbClr val="9999FF">
                  <a:alpha val="80000"/>
                </a:srgbClr>
              </a:outerShdw>
            </a:effectLst>
            <a:latin typeface="Verdana"/>
            <a:ea typeface="Verdana"/>
            <a:cs typeface="Verdana"/>
          </a:endParaRPr>
        </a:p>
      </xdr:txBody>
    </xdr:sp>
    <xdr:clientData/>
  </xdr:twoCellAnchor>
  <xdr:twoCellAnchor editAs="oneCell">
    <xdr:from>
      <xdr:col>0</xdr:col>
      <xdr:colOff>142875</xdr:colOff>
      <xdr:row>0</xdr:row>
      <xdr:rowOff>28575</xdr:rowOff>
    </xdr:from>
    <xdr:to>
      <xdr:col>0</xdr:col>
      <xdr:colOff>2247900</xdr:colOff>
      <xdr:row>5</xdr:row>
      <xdr:rowOff>127000</xdr:rowOff>
    </xdr:to>
    <xdr:pic>
      <xdr:nvPicPr>
        <xdr:cNvPr id="2" name="Imagem 1" descr="Logotipo&#10;&#10;Descrição gerada automaticamente com confiança média">
          <a:extLst>
            <a:ext uri="{FF2B5EF4-FFF2-40B4-BE49-F238E27FC236}">
              <a16:creationId xmlns:a16="http://schemas.microsoft.com/office/drawing/2014/main" id="{680810E8-5DF1-539F-39E5-35315D388D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8575"/>
          <a:ext cx="2105025" cy="993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100541</xdr:colOff>
      <xdr:row>0</xdr:row>
      <xdr:rowOff>28575</xdr:rowOff>
    </xdr:from>
    <xdr:to>
      <xdr:col>0</xdr:col>
      <xdr:colOff>786341</xdr:colOff>
      <xdr:row>3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FB2EC93-D88B-457A-90C2-6065166E1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541" y="28575"/>
          <a:ext cx="6858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990600</xdr:colOff>
      <xdr:row>0</xdr:row>
      <xdr:rowOff>152400</xdr:rowOff>
    </xdr:from>
    <xdr:to>
      <xdr:col>2</xdr:col>
      <xdr:colOff>0</xdr:colOff>
      <xdr:row>4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CC7BF4CE-3FEC-471F-BB87-FA5D9386CD2C}"/>
            </a:ext>
          </a:extLst>
        </xdr:cNvPr>
        <xdr:cNvSpPr txBox="1">
          <a:spLocks noChangeArrowheads="1"/>
        </xdr:cNvSpPr>
      </xdr:nvSpPr>
      <xdr:spPr bwMode="auto">
        <a:xfrm>
          <a:off x="990600" y="152400"/>
          <a:ext cx="56197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SECRETARIA DE ESTADO DA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GRUPO DE GESTÃO ASSISTENCIAL - Hospitais</a:t>
          </a: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100541</xdr:colOff>
      <xdr:row>0</xdr:row>
      <xdr:rowOff>28575</xdr:rowOff>
    </xdr:from>
    <xdr:to>
      <xdr:col>0</xdr:col>
      <xdr:colOff>1153583</xdr:colOff>
      <xdr:row>5</xdr:row>
      <xdr:rowOff>218017</xdr:rowOff>
    </xdr:to>
    <xdr:pic>
      <xdr:nvPicPr>
        <xdr:cNvPr id="4" name="Imagem 3" descr="Logotipo&#10;&#10;Descrição gerada automaticamente com confiança média">
          <a:extLst>
            <a:ext uri="{FF2B5EF4-FFF2-40B4-BE49-F238E27FC236}">
              <a16:creationId xmlns:a16="http://schemas.microsoft.com/office/drawing/2014/main" id="{506FF0B8-516F-200D-F734-D0B1BD2AB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41" y="28575"/>
          <a:ext cx="1053042" cy="993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0</xdr:col>
      <xdr:colOff>1028700</xdr:colOff>
      <xdr:row>4</xdr:row>
      <xdr:rowOff>47625</xdr:rowOff>
    </xdr:to>
    <xdr:pic>
      <xdr:nvPicPr>
        <xdr:cNvPr id="3084" name="Picture 1">
          <a:extLst>
            <a:ext uri="{FF2B5EF4-FFF2-40B4-BE49-F238E27FC236}">
              <a16:creationId xmlns:a16="http://schemas.microsoft.com/office/drawing/2014/main" id="{00000000-0008-0000-0200-00000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38100"/>
          <a:ext cx="9048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1038225</xdr:colOff>
      <xdr:row>0</xdr:row>
      <xdr:rowOff>76200</xdr:rowOff>
    </xdr:from>
    <xdr:to>
      <xdr:col>3</xdr:col>
      <xdr:colOff>0</xdr:colOff>
      <xdr:row>4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200-0000030C0000}"/>
            </a:ext>
          </a:extLst>
        </xdr:cNvPr>
        <xdr:cNvSpPr txBox="1">
          <a:spLocks noChangeArrowheads="1"/>
        </xdr:cNvSpPr>
      </xdr:nvSpPr>
      <xdr:spPr bwMode="auto">
        <a:xfrm>
          <a:off x="1038225" y="76200"/>
          <a:ext cx="50673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SECRETARIA DE ESTADO DA SAÚDE</a:t>
          </a:r>
        </a:p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GRUPO DE GESTÃO ASSISTENCIAL - Hospitais</a:t>
          </a:r>
        </a:p>
        <a:p>
          <a:pPr algn="ctr" rtl="1">
            <a:defRPr sz="1000"/>
          </a:pP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476251</xdr:colOff>
      <xdr:row>52</xdr:row>
      <xdr:rowOff>28575</xdr:rowOff>
    </xdr:from>
    <xdr:to>
      <xdr:col>3</xdr:col>
      <xdr:colOff>228600</xdr:colOff>
      <xdr:row>54</xdr:row>
      <xdr:rowOff>66675</xdr:rowOff>
    </xdr:to>
    <xdr:sp macro="" textlink="">
      <xdr:nvSpPr>
        <xdr:cNvPr id="3077" name="WordArt 5">
          <a:extLst>
            <a:ext uri="{FF2B5EF4-FFF2-40B4-BE49-F238E27FC236}">
              <a16:creationId xmlns:a16="http://schemas.microsoft.com/office/drawing/2014/main" id="{00000000-0008-0000-0200-0000050C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76251" y="9001125"/>
          <a:ext cx="5353049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pt-BR" sz="1000" b="1" kern="10" spc="0">
              <a:ln w="9525">
                <a:solidFill>
                  <a:srgbClr val="0000FF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 Black"/>
            </a:rPr>
            <a:t> ASSINALAR COM "X" AS ESPECIALIDADES EXISTENTES NO AMBULATÓRIO </a:t>
          </a:r>
        </a:p>
      </xdr:txBody>
    </xdr:sp>
    <xdr:clientData/>
  </xdr:twoCellAnchor>
  <xdr:twoCellAnchor editAs="oneCell">
    <xdr:from>
      <xdr:col>0</xdr:col>
      <xdr:colOff>123825</xdr:colOff>
      <xdr:row>0</xdr:row>
      <xdr:rowOff>38100</xdr:rowOff>
    </xdr:from>
    <xdr:to>
      <xdr:col>0</xdr:col>
      <xdr:colOff>1162050</xdr:colOff>
      <xdr:row>5</xdr:row>
      <xdr:rowOff>136525</xdr:rowOff>
    </xdr:to>
    <xdr:pic>
      <xdr:nvPicPr>
        <xdr:cNvPr id="2" name="Imagem 1" descr="Logotipo&#10;&#10;Descrição gerada automaticamente com confiança média">
          <a:extLst>
            <a:ext uri="{FF2B5EF4-FFF2-40B4-BE49-F238E27FC236}">
              <a16:creationId xmlns:a16="http://schemas.microsoft.com/office/drawing/2014/main" id="{D3F1C57D-525B-DDD1-6E76-045134AFA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1038225" cy="993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0</xdr:col>
      <xdr:colOff>828675</xdr:colOff>
      <xdr:row>3</xdr:row>
      <xdr:rowOff>123825</xdr:rowOff>
    </xdr:to>
    <xdr:pic>
      <xdr:nvPicPr>
        <xdr:cNvPr id="4117" name="Picture 1">
          <a:extLst>
            <a:ext uri="{FF2B5EF4-FFF2-40B4-BE49-F238E27FC236}">
              <a16:creationId xmlns:a16="http://schemas.microsoft.com/office/drawing/2014/main" id="{00000000-0008-0000-0300-00001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38100"/>
          <a:ext cx="70485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962025</xdr:colOff>
      <xdr:row>0</xdr:row>
      <xdr:rowOff>76200</xdr:rowOff>
    </xdr:from>
    <xdr:to>
      <xdr:col>2</xdr:col>
      <xdr:colOff>95250</xdr:colOff>
      <xdr:row>4</xdr:row>
      <xdr:rowOff>142875</xdr:rowOff>
    </xdr:to>
    <xdr:sp macro="" textlink="">
      <xdr:nvSpPr>
        <xdr:cNvPr id="4099" name="Text Box 3">
          <a:extLst>
            <a:ext uri="{FF2B5EF4-FFF2-40B4-BE49-F238E27FC236}">
              <a16:creationId xmlns:a16="http://schemas.microsoft.com/office/drawing/2014/main" id="{00000000-0008-0000-0300-000003100000}"/>
            </a:ext>
          </a:extLst>
        </xdr:cNvPr>
        <xdr:cNvSpPr txBox="1">
          <a:spLocks noChangeArrowheads="1"/>
        </xdr:cNvSpPr>
      </xdr:nvSpPr>
      <xdr:spPr bwMode="auto">
        <a:xfrm>
          <a:off x="962025" y="76200"/>
          <a:ext cx="35147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SECRETARIA DE ESTADO DA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GRUPO DE GESTÃO ASSISTENCIAL - Hospitais</a:t>
          </a: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123825</xdr:colOff>
      <xdr:row>0</xdr:row>
      <xdr:rowOff>38100</xdr:rowOff>
    </xdr:from>
    <xdr:to>
      <xdr:col>0</xdr:col>
      <xdr:colOff>962025</xdr:colOff>
      <xdr:row>5</xdr:row>
      <xdr:rowOff>241300</xdr:rowOff>
    </xdr:to>
    <xdr:pic>
      <xdr:nvPicPr>
        <xdr:cNvPr id="2" name="Imagem 1" descr="Logotipo&#10;&#10;Descrição gerada automaticamente com confiança média">
          <a:extLst>
            <a:ext uri="{FF2B5EF4-FFF2-40B4-BE49-F238E27FC236}">
              <a16:creationId xmlns:a16="http://schemas.microsoft.com/office/drawing/2014/main" id="{60CBB343-421C-551F-66F6-C700CEE7F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838200" cy="993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114302</xdr:colOff>
      <xdr:row>0</xdr:row>
      <xdr:rowOff>28575</xdr:rowOff>
    </xdr:from>
    <xdr:to>
      <xdr:col>0</xdr:col>
      <xdr:colOff>866776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001B31-E779-4CDE-86C3-54036A4E8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2" y="28575"/>
          <a:ext cx="752474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409575</xdr:colOff>
      <xdr:row>0</xdr:row>
      <xdr:rowOff>57150</xdr:rowOff>
    </xdr:from>
    <xdr:to>
      <xdr:col>10</xdr:col>
      <xdr:colOff>180975</xdr:colOff>
      <xdr:row>3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7B53C974-4C2A-4FA8-89B0-42BB1E5F7B7A}"/>
            </a:ext>
          </a:extLst>
        </xdr:cNvPr>
        <xdr:cNvSpPr txBox="1">
          <a:spLocks noChangeArrowheads="1"/>
        </xdr:cNvSpPr>
      </xdr:nvSpPr>
      <xdr:spPr bwMode="auto">
        <a:xfrm>
          <a:off x="4333875" y="57150"/>
          <a:ext cx="56007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SECRETARIA DE ESTADO DA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GRUPO DE GESTÃO ASSISTENCIAL - Hospitais</a:t>
          </a:r>
        </a:p>
      </xdr:txBody>
    </xdr:sp>
    <xdr:clientData/>
  </xdr:twoCellAnchor>
  <xdr:twoCellAnchor editAs="oneCell">
    <xdr:from>
      <xdr:col>0</xdr:col>
      <xdr:colOff>114302</xdr:colOff>
      <xdr:row>0</xdr:row>
      <xdr:rowOff>28575</xdr:rowOff>
    </xdr:from>
    <xdr:to>
      <xdr:col>0</xdr:col>
      <xdr:colOff>1610591</xdr:colOff>
      <xdr:row>4</xdr:row>
      <xdr:rowOff>60614</xdr:rowOff>
    </xdr:to>
    <xdr:pic>
      <xdr:nvPicPr>
        <xdr:cNvPr id="4" name="Imagem 3" descr="Logotipo&#10;&#10;Descrição gerada automaticamente com confiança média">
          <a:extLst>
            <a:ext uri="{FF2B5EF4-FFF2-40B4-BE49-F238E27FC236}">
              <a16:creationId xmlns:a16="http://schemas.microsoft.com/office/drawing/2014/main" id="{B362AF5D-E58E-4B04-0BD1-4B1DBEE86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2" y="28575"/>
          <a:ext cx="1496289" cy="7940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28574</xdr:rowOff>
    </xdr:from>
    <xdr:to>
      <xdr:col>0</xdr:col>
      <xdr:colOff>1047750</xdr:colOff>
      <xdr:row>4</xdr:row>
      <xdr:rowOff>76200</xdr:rowOff>
    </xdr:to>
    <xdr:pic>
      <xdr:nvPicPr>
        <xdr:cNvPr id="6161" name="Picture 1">
          <a:extLst>
            <a:ext uri="{FF2B5EF4-FFF2-40B4-BE49-F238E27FC236}">
              <a16:creationId xmlns:a16="http://schemas.microsoft.com/office/drawing/2014/main" id="{00000000-0008-0000-0500-00001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28574"/>
          <a:ext cx="904875" cy="7810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409575</xdr:colOff>
      <xdr:row>0</xdr:row>
      <xdr:rowOff>57150</xdr:rowOff>
    </xdr:from>
    <xdr:to>
      <xdr:col>9</xdr:col>
      <xdr:colOff>171450</xdr:colOff>
      <xdr:row>3</xdr:row>
      <xdr:rowOff>95250</xdr:rowOff>
    </xdr:to>
    <xdr:sp macro="" textlink="">
      <xdr:nvSpPr>
        <xdr:cNvPr id="6147" name="Text Box 3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2981325" y="57150"/>
          <a:ext cx="70008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SECRETARIA DE ESTADO DA SAÚDE</a:t>
          </a:r>
        </a:p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GRUPO DE GESTÃO ASSISTENCIAL - Hospitais</a:t>
          </a:r>
        </a:p>
        <a:p>
          <a:pPr algn="ctr" rtl="1">
            <a:defRPr sz="1000"/>
          </a:pP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142875</xdr:colOff>
      <xdr:row>0</xdr:row>
      <xdr:rowOff>28574</xdr:rowOff>
    </xdr:from>
    <xdr:to>
      <xdr:col>0</xdr:col>
      <xdr:colOff>2496185</xdr:colOff>
      <xdr:row>5</xdr:row>
      <xdr:rowOff>93661</xdr:rowOff>
    </xdr:to>
    <xdr:pic>
      <xdr:nvPicPr>
        <xdr:cNvPr id="2" name="Imagem 1" descr="Logotipo&#10;&#10;Descrição gerada automaticamente com confiança média">
          <a:extLst>
            <a:ext uri="{FF2B5EF4-FFF2-40B4-BE49-F238E27FC236}">
              <a16:creationId xmlns:a16="http://schemas.microsoft.com/office/drawing/2014/main" id="{50C448B5-BF92-BA37-261D-E375CE9BA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8574"/>
          <a:ext cx="2353310" cy="993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F82"/>
  <sheetViews>
    <sheetView showGridLines="0" tabSelected="1" zoomScaleNormal="100" workbookViewId="0">
      <selection activeCell="B24" sqref="B24"/>
    </sheetView>
  </sheetViews>
  <sheetFormatPr defaultRowHeight="12.75" x14ac:dyDescent="0.2"/>
  <cols>
    <col min="1" max="1" width="43.85546875" style="11" customWidth="1"/>
    <col min="2" max="2" width="67.42578125" style="11" customWidth="1"/>
    <col min="3" max="3" width="9.140625" style="11"/>
    <col min="4" max="4" width="16.140625" style="11" customWidth="1"/>
    <col min="5" max="16384" width="9.140625" style="11"/>
  </cols>
  <sheetData>
    <row r="1" spans="1:6" ht="15" x14ac:dyDescent="0.2">
      <c r="A1" s="288"/>
      <c r="B1" s="288"/>
      <c r="C1" s="288"/>
      <c r="D1" s="288"/>
      <c r="E1" s="10"/>
      <c r="F1" s="10"/>
    </row>
    <row r="2" spans="1:6" ht="15" x14ac:dyDescent="0.2">
      <c r="A2" s="1"/>
      <c r="B2" s="12"/>
      <c r="C2" s="12"/>
      <c r="D2" s="12"/>
      <c r="E2" s="10"/>
      <c r="F2" s="10"/>
    </row>
    <row r="3" spans="1:6" ht="15" x14ac:dyDescent="0.2">
      <c r="A3" s="1"/>
      <c r="B3" s="12"/>
      <c r="C3" s="12"/>
      <c r="D3" s="12"/>
      <c r="E3" s="10"/>
      <c r="F3" s="10"/>
    </row>
    <row r="12" spans="1:6" x14ac:dyDescent="0.2">
      <c r="A12" s="14"/>
      <c r="B12" s="15"/>
      <c r="C12" s="15"/>
      <c r="D12" s="16"/>
    </row>
    <row r="13" spans="1:6" x14ac:dyDescent="0.2">
      <c r="A13" s="17"/>
      <c r="D13" s="18"/>
    </row>
    <row r="14" spans="1:6" x14ac:dyDescent="0.2">
      <c r="A14" s="17"/>
      <c r="D14" s="18"/>
    </row>
    <row r="15" spans="1:6" x14ac:dyDescent="0.2">
      <c r="A15" s="17"/>
      <c r="D15" s="18"/>
    </row>
    <row r="16" spans="1:6" x14ac:dyDescent="0.2">
      <c r="A16" s="17"/>
      <c r="D16" s="18"/>
    </row>
    <row r="17" spans="1:4" x14ac:dyDescent="0.2">
      <c r="A17" s="291"/>
      <c r="B17" s="288"/>
      <c r="C17" s="288"/>
      <c r="D17" s="292"/>
    </row>
    <row r="18" spans="1:4" ht="14.25" customHeight="1" x14ac:dyDescent="0.2">
      <c r="A18" s="291"/>
      <c r="B18" s="288"/>
      <c r="C18" s="288"/>
      <c r="D18" s="292"/>
    </row>
    <row r="19" spans="1:4" x14ac:dyDescent="0.2">
      <c r="A19" s="17"/>
      <c r="D19" s="18"/>
    </row>
    <row r="20" spans="1:4" s="7" customFormat="1" ht="15" x14ac:dyDescent="0.2">
      <c r="A20" s="289" t="s">
        <v>122</v>
      </c>
      <c r="B20" s="290"/>
      <c r="D20" s="8"/>
    </row>
    <row r="21" spans="1:4" s="7" customFormat="1" ht="15" x14ac:dyDescent="0.2">
      <c r="A21" s="9"/>
      <c r="D21" s="8"/>
    </row>
    <row r="22" spans="1:4" s="7" customFormat="1" ht="15.75" x14ac:dyDescent="0.25">
      <c r="A22" s="174" t="s">
        <v>123</v>
      </c>
      <c r="D22" s="8"/>
    </row>
    <row r="23" spans="1:4" s="7" customFormat="1" ht="15" x14ac:dyDescent="0.2">
      <c r="A23" s="9"/>
      <c r="D23" s="8"/>
    </row>
    <row r="24" spans="1:4" s="7" customFormat="1" ht="15.75" x14ac:dyDescent="0.25">
      <c r="A24" s="174" t="s">
        <v>60</v>
      </c>
      <c r="D24" s="8"/>
    </row>
    <row r="25" spans="1:4" s="7" customFormat="1" ht="15" x14ac:dyDescent="0.2">
      <c r="A25" s="9"/>
      <c r="D25" s="8"/>
    </row>
    <row r="26" spans="1:4" s="7" customFormat="1" ht="15" x14ac:dyDescent="0.2">
      <c r="A26" s="9" t="s">
        <v>66</v>
      </c>
      <c r="D26" s="8"/>
    </row>
    <row r="27" spans="1:4" s="7" customFormat="1" ht="15" x14ac:dyDescent="0.2">
      <c r="A27" s="9"/>
      <c r="D27" s="8"/>
    </row>
    <row r="28" spans="1:4" s="7" customFormat="1" ht="9.75" customHeight="1" x14ac:dyDescent="0.2">
      <c r="A28" s="264" t="s">
        <v>112</v>
      </c>
      <c r="B28" s="265"/>
      <c r="C28" s="265"/>
      <c r="D28" s="266"/>
    </row>
    <row r="29" spans="1:4" s="7" customFormat="1" ht="24.75" customHeight="1" x14ac:dyDescent="0.2">
      <c r="A29" s="264"/>
      <c r="B29" s="265"/>
      <c r="C29" s="265"/>
      <c r="D29" s="266"/>
    </row>
    <row r="30" spans="1:4" s="7" customFormat="1" ht="23.25" customHeight="1" x14ac:dyDescent="0.2">
      <c r="A30" s="19"/>
      <c r="B30" s="20"/>
      <c r="C30" s="21"/>
      <c r="D30" s="22"/>
    </row>
    <row r="31" spans="1:4" s="7" customFormat="1" ht="12.75" customHeight="1" x14ac:dyDescent="0.2">
      <c r="A31" s="255" t="s">
        <v>114</v>
      </c>
      <c r="B31" s="256"/>
      <c r="C31" s="256"/>
      <c r="D31" s="257"/>
    </row>
    <row r="32" spans="1:4" s="7" customFormat="1" ht="15" x14ac:dyDescent="0.2">
      <c r="A32" s="255"/>
      <c r="B32" s="256"/>
      <c r="C32" s="256"/>
      <c r="D32" s="257"/>
    </row>
    <row r="33" spans="1:4" s="7" customFormat="1" ht="15" x14ac:dyDescent="0.2">
      <c r="A33" s="255"/>
      <c r="B33" s="256"/>
      <c r="C33" s="256"/>
      <c r="D33" s="257"/>
    </row>
    <row r="34" spans="1:4" s="7" customFormat="1" ht="15" x14ac:dyDescent="0.2">
      <c r="A34" s="39"/>
      <c r="B34" s="40"/>
      <c r="C34" s="40"/>
      <c r="D34" s="41"/>
    </row>
    <row r="35" spans="1:4" s="7" customFormat="1" ht="33.75" customHeight="1" x14ac:dyDescent="0.2">
      <c r="A35" s="258" t="s">
        <v>115</v>
      </c>
      <c r="B35" s="259"/>
      <c r="C35" s="259"/>
      <c r="D35" s="260"/>
    </row>
    <row r="36" spans="1:4" s="7" customFormat="1" ht="15" x14ac:dyDescent="0.2">
      <c r="A36" s="9"/>
      <c r="D36" s="8"/>
    </row>
    <row r="37" spans="1:4" s="7" customFormat="1" ht="40.5" customHeight="1" x14ac:dyDescent="0.2">
      <c r="A37" s="255" t="s">
        <v>113</v>
      </c>
      <c r="B37" s="256"/>
      <c r="C37" s="256"/>
      <c r="D37" s="257"/>
    </row>
    <row r="38" spans="1:4" s="7" customFormat="1" ht="23.25" hidden="1" customHeight="1" x14ac:dyDescent="0.2">
      <c r="A38" s="276" t="s">
        <v>116</v>
      </c>
      <c r="B38" s="277"/>
      <c r="C38" s="21"/>
      <c r="D38" s="22"/>
    </row>
    <row r="39" spans="1:4" s="7" customFormat="1" ht="15" hidden="1" x14ac:dyDescent="0.2">
      <c r="A39" s="276"/>
      <c r="B39" s="277"/>
      <c r="C39" s="21"/>
      <c r="D39" s="22"/>
    </row>
    <row r="40" spans="1:4" s="7" customFormat="1" ht="24" customHeight="1" x14ac:dyDescent="0.2">
      <c r="A40" s="19"/>
      <c r="B40" s="21"/>
      <c r="C40" s="21"/>
      <c r="D40" s="22"/>
    </row>
    <row r="41" spans="1:4" s="7" customFormat="1" ht="15.75" x14ac:dyDescent="0.25">
      <c r="A41" s="175" t="s">
        <v>61</v>
      </c>
      <c r="D41" s="8"/>
    </row>
    <row r="42" spans="1:4" s="7" customFormat="1" ht="15" x14ac:dyDescent="0.2">
      <c r="A42" s="9"/>
      <c r="D42" s="8"/>
    </row>
    <row r="43" spans="1:4" s="7" customFormat="1" ht="15" x14ac:dyDescent="0.2">
      <c r="A43" s="282" t="s">
        <v>110</v>
      </c>
      <c r="B43" s="283"/>
      <c r="C43" s="283"/>
      <c r="D43" s="284"/>
    </row>
    <row r="44" spans="1:4" s="7" customFormat="1" ht="15" x14ac:dyDescent="0.2">
      <c r="A44" s="282"/>
      <c r="B44" s="283"/>
      <c r="C44" s="283"/>
      <c r="D44" s="284"/>
    </row>
    <row r="45" spans="1:4" s="7" customFormat="1" ht="15" x14ac:dyDescent="0.2">
      <c r="A45" s="285" t="s">
        <v>111</v>
      </c>
      <c r="B45" s="286"/>
      <c r="C45" s="286"/>
      <c r="D45" s="287"/>
    </row>
    <row r="46" spans="1:4" s="7" customFormat="1" ht="15" x14ac:dyDescent="0.2">
      <c r="A46" s="9"/>
      <c r="D46" s="8"/>
    </row>
    <row r="47" spans="1:4" s="7" customFormat="1" ht="15.75" x14ac:dyDescent="0.25">
      <c r="A47" s="174" t="s">
        <v>62</v>
      </c>
      <c r="D47" s="8"/>
    </row>
    <row r="48" spans="1:4" s="7" customFormat="1" ht="15" x14ac:dyDescent="0.2">
      <c r="A48" s="9"/>
      <c r="D48" s="8"/>
    </row>
    <row r="49" spans="1:4" s="7" customFormat="1" ht="15" x14ac:dyDescent="0.2">
      <c r="A49" s="279" t="s">
        <v>67</v>
      </c>
      <c r="B49" s="280"/>
      <c r="C49" s="280"/>
      <c r="D49" s="281"/>
    </row>
    <row r="50" spans="1:4" s="7" customFormat="1" ht="13.5" customHeight="1" x14ac:dyDescent="0.2">
      <c r="A50" s="279"/>
      <c r="B50" s="280"/>
      <c r="C50" s="280"/>
      <c r="D50" s="281"/>
    </row>
    <row r="51" spans="1:4" s="7" customFormat="1" ht="15" x14ac:dyDescent="0.2">
      <c r="A51" s="279"/>
      <c r="B51" s="280"/>
      <c r="C51" s="280"/>
      <c r="D51" s="281"/>
    </row>
    <row r="52" spans="1:4" s="7" customFormat="1" ht="15" x14ac:dyDescent="0.2">
      <c r="A52" s="9"/>
      <c r="D52" s="8"/>
    </row>
    <row r="53" spans="1:4" s="7" customFormat="1" ht="15.75" x14ac:dyDescent="0.25">
      <c r="A53" s="174" t="s">
        <v>215</v>
      </c>
      <c r="D53" s="8"/>
    </row>
    <row r="54" spans="1:4" s="7" customFormat="1" ht="15" x14ac:dyDescent="0.2">
      <c r="A54" s="9"/>
      <c r="D54" s="8"/>
    </row>
    <row r="55" spans="1:4" s="7" customFormat="1" ht="12.75" customHeight="1" x14ac:dyDescent="0.2">
      <c r="A55" s="264" t="s">
        <v>77</v>
      </c>
      <c r="B55" s="265"/>
      <c r="C55" s="265"/>
      <c r="D55" s="266"/>
    </row>
    <row r="56" spans="1:4" s="7" customFormat="1" ht="15" x14ac:dyDescent="0.2">
      <c r="A56" s="264"/>
      <c r="B56" s="265"/>
      <c r="C56" s="265"/>
      <c r="D56" s="266"/>
    </row>
    <row r="57" spans="1:4" s="7" customFormat="1" ht="15" x14ac:dyDescent="0.2">
      <c r="A57" s="264"/>
      <c r="B57" s="265"/>
      <c r="C57" s="265"/>
      <c r="D57" s="266"/>
    </row>
    <row r="58" spans="1:4" s="7" customFormat="1" ht="15" x14ac:dyDescent="0.2">
      <c r="A58" s="264"/>
      <c r="B58" s="265"/>
      <c r="C58" s="265"/>
      <c r="D58" s="266"/>
    </row>
    <row r="59" spans="1:4" s="7" customFormat="1" ht="15" x14ac:dyDescent="0.2">
      <c r="A59" s="19"/>
      <c r="B59" s="21"/>
      <c r="C59" s="21"/>
      <c r="D59" s="22"/>
    </row>
    <row r="60" spans="1:4" s="7" customFormat="1" ht="15.75" x14ac:dyDescent="0.25">
      <c r="A60" s="174" t="s">
        <v>216</v>
      </c>
      <c r="D60" s="8"/>
    </row>
    <row r="61" spans="1:4" s="7" customFormat="1" ht="53.25" customHeight="1" x14ac:dyDescent="0.2">
      <c r="A61" s="276" t="s">
        <v>131</v>
      </c>
      <c r="B61" s="277"/>
      <c r="C61" s="277"/>
      <c r="D61" s="278"/>
    </row>
    <row r="62" spans="1:4" s="7" customFormat="1" ht="3" customHeight="1" x14ac:dyDescent="0.2">
      <c r="A62" s="19"/>
      <c r="B62" s="21"/>
      <c r="C62" s="21"/>
      <c r="D62" s="22"/>
    </row>
    <row r="63" spans="1:4" hidden="1" x14ac:dyDescent="0.2">
      <c r="A63" s="23" t="s">
        <v>74</v>
      </c>
      <c r="D63" s="18"/>
    </row>
    <row r="64" spans="1:4" hidden="1" x14ac:dyDescent="0.2">
      <c r="A64" s="17"/>
      <c r="D64" s="18"/>
    </row>
    <row r="65" spans="1:4" hidden="1" x14ac:dyDescent="0.2">
      <c r="A65" s="267" t="s">
        <v>63</v>
      </c>
      <c r="B65" s="268"/>
      <c r="C65" s="268"/>
      <c r="D65" s="269"/>
    </row>
    <row r="66" spans="1:4" hidden="1" x14ac:dyDescent="0.2">
      <c r="A66" s="267"/>
      <c r="B66" s="268"/>
      <c r="C66" s="268"/>
      <c r="D66" s="269"/>
    </row>
    <row r="67" spans="1:4" hidden="1" x14ac:dyDescent="0.2">
      <c r="A67" s="267"/>
      <c r="B67" s="268"/>
      <c r="C67" s="268"/>
      <c r="D67" s="269"/>
    </row>
    <row r="68" spans="1:4" hidden="1" x14ac:dyDescent="0.2">
      <c r="A68" s="267"/>
      <c r="B68" s="268"/>
      <c r="C68" s="268"/>
      <c r="D68" s="269"/>
    </row>
    <row r="69" spans="1:4" hidden="1" x14ac:dyDescent="0.2">
      <c r="A69" s="267" t="s">
        <v>64</v>
      </c>
      <c r="B69" s="268"/>
      <c r="C69" s="268"/>
      <c r="D69" s="269"/>
    </row>
    <row r="70" spans="1:4" hidden="1" x14ac:dyDescent="0.2">
      <c r="A70" s="267"/>
      <c r="B70" s="268"/>
      <c r="C70" s="268"/>
      <c r="D70" s="269"/>
    </row>
    <row r="71" spans="1:4" hidden="1" x14ac:dyDescent="0.2">
      <c r="A71" s="24"/>
      <c r="B71" s="25"/>
      <c r="C71" s="25"/>
      <c r="D71" s="26"/>
    </row>
    <row r="72" spans="1:4" hidden="1" x14ac:dyDescent="0.2">
      <c r="A72" s="23" t="s">
        <v>76</v>
      </c>
      <c r="B72" s="25"/>
      <c r="C72" s="25"/>
      <c r="D72" s="26"/>
    </row>
    <row r="73" spans="1:4" hidden="1" x14ac:dyDescent="0.2">
      <c r="A73" s="24"/>
      <c r="B73" s="25"/>
      <c r="C73" s="25"/>
      <c r="D73" s="26"/>
    </row>
    <row r="74" spans="1:4" hidden="1" x14ac:dyDescent="0.2">
      <c r="A74" s="267" t="s">
        <v>71</v>
      </c>
      <c r="B74" s="268"/>
      <c r="C74" s="268"/>
      <c r="D74" s="269"/>
    </row>
    <row r="75" spans="1:4" hidden="1" x14ac:dyDescent="0.2">
      <c r="A75" s="267"/>
      <c r="B75" s="268"/>
      <c r="C75" s="268"/>
      <c r="D75" s="269"/>
    </row>
    <row r="76" spans="1:4" hidden="1" x14ac:dyDescent="0.2">
      <c r="A76" s="267"/>
      <c r="B76" s="268"/>
      <c r="C76" s="268"/>
      <c r="D76" s="269"/>
    </row>
    <row r="77" spans="1:4" hidden="1" x14ac:dyDescent="0.2">
      <c r="A77" s="270"/>
      <c r="B77" s="271"/>
      <c r="C77" s="271"/>
      <c r="D77" s="272"/>
    </row>
    <row r="78" spans="1:4" ht="9" customHeight="1" x14ac:dyDescent="0.2">
      <c r="A78" s="27"/>
      <c r="B78" s="28"/>
      <c r="C78" s="28"/>
      <c r="D78" s="29"/>
    </row>
    <row r="79" spans="1:4" x14ac:dyDescent="0.2">
      <c r="A79" s="273" t="s">
        <v>65</v>
      </c>
      <c r="B79" s="274"/>
      <c r="C79" s="274"/>
      <c r="D79" s="275"/>
    </row>
    <row r="80" spans="1:4" x14ac:dyDescent="0.2">
      <c r="A80" s="3"/>
      <c r="B80" s="2"/>
      <c r="C80" s="2"/>
      <c r="D80" s="4"/>
    </row>
    <row r="81" spans="1:4" ht="33.75" customHeight="1" x14ac:dyDescent="0.2">
      <c r="A81" s="261"/>
      <c r="B81" s="262"/>
      <c r="C81" s="262"/>
      <c r="D81" s="263"/>
    </row>
    <row r="82" spans="1:4" x14ac:dyDescent="0.2">
      <c r="A82" s="30"/>
      <c r="B82" s="31"/>
      <c r="C82" s="31"/>
      <c r="D82" s="32"/>
    </row>
  </sheetData>
  <sheetProtection algorithmName="SHA-512" hashValue="1EUzJG5nun+vpbgcfyjwtMG/DiKKXvbUi0yUyQR+idSRCv3yf/nFUlFGm0jAdMlWalAhK0irEFlJlmUUS4yH9w==" saltValue="dBOhQh/rasGFWTAZY2lcQA==" spinCount="100000" sheet="1" selectLockedCells="1" selectUnlockedCells="1"/>
  <mergeCells count="19">
    <mergeCell ref="A1:D1"/>
    <mergeCell ref="A20:B20"/>
    <mergeCell ref="A28:D29"/>
    <mergeCell ref="A17:D18"/>
    <mergeCell ref="A31:D33"/>
    <mergeCell ref="A37:D37"/>
    <mergeCell ref="A35:D35"/>
    <mergeCell ref="A81:D81"/>
    <mergeCell ref="A55:D58"/>
    <mergeCell ref="A65:D68"/>
    <mergeCell ref="A74:D77"/>
    <mergeCell ref="A69:D70"/>
    <mergeCell ref="A79:D79"/>
    <mergeCell ref="A61:D61"/>
    <mergeCell ref="A49:D50"/>
    <mergeCell ref="A43:D44"/>
    <mergeCell ref="A51:D51"/>
    <mergeCell ref="A45:D45"/>
    <mergeCell ref="A38:B39"/>
  </mergeCells>
  <phoneticPr fontId="5" type="noConversion"/>
  <printOptions horizontalCentered="1" verticalCentered="1"/>
  <pageMargins left="0" right="0" top="0" bottom="0" header="0" footer="0"/>
  <pageSetup paperSize="9" scale="65" orientation="portrait" horizontalDpi="4294967295" verticalDpi="300" r:id="rId1"/>
  <headerFooter alignWithMargins="0">
    <oddFooter xml:space="preserve">&amp;L&amp;"Verdana,Normal"&amp;9&amp;K00-026SES / CGCSS / GGH - Hospitais 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2557E-5DEB-4375-BF4D-B844E25CA876}">
  <sheetPr>
    <tabColor theme="3" tint="0.39997558519241921"/>
  </sheetPr>
  <dimension ref="A1:D82"/>
  <sheetViews>
    <sheetView showGridLines="0" zoomScale="90" zoomScaleNormal="90" zoomScaleSheetLayoutView="98" zoomScalePageLayoutView="70" workbookViewId="0">
      <selection activeCell="B14" sqref="B14"/>
    </sheetView>
  </sheetViews>
  <sheetFormatPr defaultRowHeight="12.75" x14ac:dyDescent="0.2"/>
  <cols>
    <col min="1" max="1" width="50.42578125" style="114" customWidth="1"/>
    <col min="2" max="2" width="48.7109375" style="116" customWidth="1"/>
    <col min="3" max="16384" width="9.140625" style="114"/>
  </cols>
  <sheetData>
    <row r="1" spans="1:4" ht="15" x14ac:dyDescent="0.2">
      <c r="A1" s="307"/>
      <c r="B1" s="307"/>
      <c r="C1" s="113"/>
      <c r="D1" s="113"/>
    </row>
    <row r="2" spans="1:4" ht="15" x14ac:dyDescent="0.2">
      <c r="A2" s="44"/>
      <c r="B2" s="115"/>
      <c r="C2" s="113"/>
      <c r="D2" s="113"/>
    </row>
    <row r="3" spans="1:4" ht="15" x14ac:dyDescent="0.2">
      <c r="A3" s="44"/>
      <c r="B3" s="115"/>
      <c r="C3" s="113"/>
      <c r="D3" s="113"/>
    </row>
    <row r="5" spans="1:4" ht="6" customHeight="1" x14ac:dyDescent="0.2"/>
    <row r="6" spans="1:4" ht="21" customHeight="1" x14ac:dyDescent="0.2">
      <c r="A6" s="117" t="s">
        <v>45</v>
      </c>
      <c r="B6" s="118"/>
      <c r="C6" s="119"/>
      <c r="D6" s="119"/>
    </row>
    <row r="7" spans="1:4" ht="4.5" customHeight="1" x14ac:dyDescent="0.2">
      <c r="A7" s="120"/>
      <c r="B7" s="121"/>
    </row>
    <row r="8" spans="1:4" ht="7.5" customHeight="1" thickBot="1" x14ac:dyDescent="0.25">
      <c r="A8" s="120"/>
      <c r="B8" s="121"/>
    </row>
    <row r="9" spans="1:4" ht="14.25" x14ac:dyDescent="0.2">
      <c r="A9" s="247" t="s">
        <v>246</v>
      </c>
      <c r="B9" s="248">
        <v>2025</v>
      </c>
      <c r="C9" s="122"/>
      <c r="D9" s="122"/>
    </row>
    <row r="10" spans="1:4" ht="13.5" thickBot="1" x14ac:dyDescent="0.25">
      <c r="A10" s="308" t="s">
        <v>140</v>
      </c>
      <c r="B10" s="309"/>
      <c r="C10" s="122"/>
      <c r="D10" s="122"/>
    </row>
    <row r="11" spans="1:4" ht="9.75" customHeight="1" x14ac:dyDescent="0.2">
      <c r="A11" s="123"/>
      <c r="B11" s="123"/>
      <c r="C11" s="122"/>
      <c r="D11" s="122"/>
    </row>
    <row r="12" spans="1:4" ht="20.100000000000001" customHeight="1" x14ac:dyDescent="0.2">
      <c r="A12" s="295" t="s">
        <v>125</v>
      </c>
      <c r="B12" s="296"/>
    </row>
    <row r="13" spans="1:4" ht="21" customHeight="1" x14ac:dyDescent="0.2">
      <c r="A13" s="301" t="s">
        <v>201</v>
      </c>
      <c r="B13" s="310"/>
    </row>
    <row r="14" spans="1:4" x14ac:dyDescent="0.2">
      <c r="A14" s="124" t="s">
        <v>3</v>
      </c>
      <c r="B14" s="245">
        <f>' P5 - Atividade Assist. Mensal'!N11</f>
        <v>0</v>
      </c>
    </row>
    <row r="15" spans="1:4" x14ac:dyDescent="0.2">
      <c r="A15" s="125" t="s">
        <v>40</v>
      </c>
      <c r="B15" s="245">
        <v>0</v>
      </c>
    </row>
    <row r="16" spans="1:4" x14ac:dyDescent="0.2">
      <c r="A16" s="125" t="s">
        <v>41</v>
      </c>
      <c r="B16" s="245">
        <f>' P5 - Atividade Assist. Mensal'!N13</f>
        <v>0</v>
      </c>
    </row>
    <row r="17" spans="1:2" x14ac:dyDescent="0.2">
      <c r="A17" s="125" t="s">
        <v>42</v>
      </c>
      <c r="B17" s="245">
        <f>' P5 - Atividade Assist. Mensal'!N14</f>
        <v>0</v>
      </c>
    </row>
    <row r="18" spans="1:2" s="128" customFormat="1" ht="20.100000000000001" customHeight="1" x14ac:dyDescent="0.2">
      <c r="A18" s="126" t="s">
        <v>1</v>
      </c>
      <c r="B18" s="127">
        <f>SUM(B14:B17)</f>
        <v>0</v>
      </c>
    </row>
    <row r="19" spans="1:2" ht="8.25" customHeight="1" x14ac:dyDescent="0.2">
      <c r="A19" s="294"/>
      <c r="B19" s="294"/>
    </row>
    <row r="20" spans="1:2" ht="21" customHeight="1" x14ac:dyDescent="0.2">
      <c r="A20" s="301" t="s">
        <v>124</v>
      </c>
      <c r="B20" s="302"/>
    </row>
    <row r="21" spans="1:2" x14ac:dyDescent="0.2">
      <c r="A21" s="124" t="s">
        <v>118</v>
      </c>
      <c r="B21" s="129">
        <f>' P5 - Atividade Assist. Mensal'!N18</f>
        <v>0</v>
      </c>
    </row>
    <row r="22" spans="1:2" x14ac:dyDescent="0.2">
      <c r="A22" s="125" t="s">
        <v>119</v>
      </c>
      <c r="B22" s="129">
        <f>' P5 - Atividade Assist. Mensal'!N19</f>
        <v>0</v>
      </c>
    </row>
    <row r="23" spans="1:2" s="128" customFormat="1" ht="20.100000000000001" customHeight="1" x14ac:dyDescent="0.2">
      <c r="A23" s="126" t="s">
        <v>1</v>
      </c>
      <c r="B23" s="127">
        <f>SUM(B21:B22)</f>
        <v>0</v>
      </c>
    </row>
    <row r="24" spans="1:2" ht="8.25" customHeight="1" x14ac:dyDescent="0.2">
      <c r="A24" s="299"/>
      <c r="B24" s="299"/>
    </row>
    <row r="25" spans="1:2" s="131" customFormat="1" ht="20.100000000000001" customHeight="1" x14ac:dyDescent="0.2">
      <c r="A25" s="301" t="s">
        <v>81</v>
      </c>
      <c r="B25" s="302"/>
    </row>
    <row r="26" spans="1:2" s="133" customFormat="1" ht="14.1" customHeight="1" x14ac:dyDescent="0.2">
      <c r="A26" s="132" t="s">
        <v>79</v>
      </c>
      <c r="B26" s="130">
        <f>' P5 - Atividade Assist. Mensal'!N23</f>
        <v>0</v>
      </c>
    </row>
    <row r="27" spans="1:2" s="133" customFormat="1" ht="14.1" customHeight="1" x14ac:dyDescent="0.2">
      <c r="A27" s="134" t="s">
        <v>80</v>
      </c>
      <c r="B27" s="130">
        <f>' P5 - Atividade Assist. Mensal'!N24</f>
        <v>0</v>
      </c>
    </row>
    <row r="28" spans="1:2" s="131" customFormat="1" ht="20.100000000000001" customHeight="1" x14ac:dyDescent="0.2">
      <c r="A28" s="126" t="s">
        <v>1</v>
      </c>
      <c r="B28" s="127">
        <f>SUM(B26:B27)</f>
        <v>0</v>
      </c>
    </row>
    <row r="29" spans="1:2" s="133" customFormat="1" ht="8.25" customHeight="1" x14ac:dyDescent="0.2">
      <c r="A29" s="299"/>
      <c r="B29" s="299"/>
    </row>
    <row r="30" spans="1:2" ht="20.100000000000001" customHeight="1" x14ac:dyDescent="0.2">
      <c r="A30" s="301" t="s">
        <v>43</v>
      </c>
      <c r="B30" s="302"/>
    </row>
    <row r="31" spans="1:2" s="128" customFormat="1" ht="20.100000000000001" customHeight="1" x14ac:dyDescent="0.2">
      <c r="A31" s="135" t="s">
        <v>4</v>
      </c>
      <c r="B31" s="136">
        <f>' P5 - Atividade Assist. Mensal'!N28</f>
        <v>0</v>
      </c>
    </row>
    <row r="32" spans="1:2" ht="8.25" customHeight="1" x14ac:dyDescent="0.2">
      <c r="A32" s="303"/>
      <c r="B32" s="303"/>
    </row>
    <row r="33" spans="1:2" ht="20.100000000000001" customHeight="1" x14ac:dyDescent="0.2">
      <c r="A33" s="304" t="s">
        <v>126</v>
      </c>
      <c r="B33" s="304"/>
    </row>
    <row r="34" spans="1:2" s="128" customFormat="1" ht="20.100000000000001" customHeight="1" x14ac:dyDescent="0.2">
      <c r="A34" s="305" t="s">
        <v>148</v>
      </c>
      <c r="B34" s="305"/>
    </row>
    <row r="35" spans="1:2" x14ac:dyDescent="0.2">
      <c r="A35" s="124" t="s">
        <v>149</v>
      </c>
      <c r="B35" s="137">
        <f>' P5 - Atividade Assist. Mensal'!N33</f>
        <v>0</v>
      </c>
    </row>
    <row r="36" spans="1:2" x14ac:dyDescent="0.2">
      <c r="A36" s="138" t="s">
        <v>150</v>
      </c>
      <c r="B36" s="137">
        <f>' P5 - Atividade Assist. Mensal'!N34</f>
        <v>0</v>
      </c>
    </row>
    <row r="37" spans="1:2" x14ac:dyDescent="0.2">
      <c r="A37" s="139" t="s">
        <v>151</v>
      </c>
      <c r="B37" s="137">
        <f>' P5 - Atividade Assist. Mensal'!N35</f>
        <v>0</v>
      </c>
    </row>
    <row r="38" spans="1:2" ht="19.5" customHeight="1" x14ac:dyDescent="0.2">
      <c r="A38" s="126" t="s">
        <v>78</v>
      </c>
      <c r="B38" s="127">
        <f>SUM(B35:B37)</f>
        <v>0</v>
      </c>
    </row>
    <row r="39" spans="1:2" ht="8.25" customHeight="1" x14ac:dyDescent="0.25">
      <c r="A39" s="306"/>
      <c r="B39" s="306"/>
    </row>
    <row r="40" spans="1:2" x14ac:dyDescent="0.2">
      <c r="A40" s="301" t="s">
        <v>152</v>
      </c>
      <c r="B40" s="302"/>
    </row>
    <row r="41" spans="1:2" x14ac:dyDescent="0.2">
      <c r="A41" s="124" t="s">
        <v>149</v>
      </c>
      <c r="B41" s="130">
        <f>' P5 - Atividade Assist. Mensal'!N39</f>
        <v>0</v>
      </c>
    </row>
    <row r="42" spans="1:2" x14ac:dyDescent="0.2">
      <c r="A42" s="138" t="s">
        <v>150</v>
      </c>
      <c r="B42" s="130">
        <f>' P5 - Atividade Assist. Mensal'!N40</f>
        <v>0</v>
      </c>
    </row>
    <row r="43" spans="1:2" x14ac:dyDescent="0.2">
      <c r="A43" s="140" t="s">
        <v>151</v>
      </c>
      <c r="B43" s="130">
        <f>' P5 - Atividade Assist. Mensal'!N41</f>
        <v>0</v>
      </c>
    </row>
    <row r="44" spans="1:2" x14ac:dyDescent="0.2">
      <c r="A44" s="139" t="s">
        <v>202</v>
      </c>
      <c r="B44" s="130">
        <f>' P5 - Atividade Assist. Mensal'!N42</f>
        <v>0</v>
      </c>
    </row>
    <row r="45" spans="1:2" ht="19.5" customHeight="1" x14ac:dyDescent="0.2">
      <c r="A45" s="126" t="s">
        <v>78</v>
      </c>
      <c r="B45" s="127">
        <f>SUM(B41:B44)</f>
        <v>0</v>
      </c>
    </row>
    <row r="46" spans="1:2" ht="8.25" customHeight="1" x14ac:dyDescent="0.2">
      <c r="A46" s="303"/>
      <c r="B46" s="303"/>
    </row>
    <row r="47" spans="1:2" ht="15" customHeight="1" x14ac:dyDescent="0.2">
      <c r="A47" s="301" t="s">
        <v>44</v>
      </c>
      <c r="B47" s="302"/>
    </row>
    <row r="48" spans="1:2" s="128" customFormat="1" x14ac:dyDescent="0.2">
      <c r="A48" s="141" t="s">
        <v>203</v>
      </c>
      <c r="B48" s="142">
        <f>' P5 - Atividade Assist. Mensal'!N47</f>
        <v>0</v>
      </c>
    </row>
    <row r="49" spans="1:2" x14ac:dyDescent="0.2">
      <c r="A49" s="141" t="s">
        <v>157</v>
      </c>
      <c r="B49" s="142">
        <f>' P5 - Atividade Assist. Mensal'!N49</f>
        <v>0</v>
      </c>
    </row>
    <row r="50" spans="1:2" x14ac:dyDescent="0.2">
      <c r="A50" s="141" t="s">
        <v>161</v>
      </c>
      <c r="B50" s="142">
        <f>' P5 - Atividade Assist. Mensal'!N54</f>
        <v>0</v>
      </c>
    </row>
    <row r="51" spans="1:2" x14ac:dyDescent="0.2">
      <c r="A51" s="141" t="s">
        <v>166</v>
      </c>
      <c r="B51" s="142">
        <f>' P5 - Atividade Assist. Mensal'!N59</f>
        <v>0</v>
      </c>
    </row>
    <row r="52" spans="1:2" x14ac:dyDescent="0.2">
      <c r="A52" s="141" t="s">
        <v>167</v>
      </c>
      <c r="B52" s="142">
        <f>' P5 - Atividade Assist. Mensal'!N61</f>
        <v>0</v>
      </c>
    </row>
    <row r="53" spans="1:2" x14ac:dyDescent="0.2">
      <c r="A53" s="141" t="s">
        <v>170</v>
      </c>
      <c r="B53" s="142">
        <f>' P5 - Atividade Assist. Mensal'!N64</f>
        <v>0</v>
      </c>
    </row>
    <row r="54" spans="1:2" x14ac:dyDescent="0.2">
      <c r="A54" s="141" t="s">
        <v>173</v>
      </c>
      <c r="B54" s="142">
        <f>' P5 - Atividade Assist. Mensal'!N67</f>
        <v>0</v>
      </c>
    </row>
    <row r="55" spans="1:2" x14ac:dyDescent="0.2">
      <c r="A55" s="141" t="s">
        <v>179</v>
      </c>
      <c r="B55" s="142">
        <f>' P5 - Atividade Assist. Mensal'!N73</f>
        <v>0</v>
      </c>
    </row>
    <row r="56" spans="1:2" x14ac:dyDescent="0.2">
      <c r="A56" s="141" t="s">
        <v>180</v>
      </c>
      <c r="B56" s="142">
        <f>' P5 - Atividade Assist. Mensal'!N75</f>
        <v>0</v>
      </c>
    </row>
    <row r="57" spans="1:2" x14ac:dyDescent="0.2">
      <c r="A57" s="141" t="s">
        <v>204</v>
      </c>
      <c r="B57" s="142">
        <f>' P5 - Atividade Assist. Mensal'!N85</f>
        <v>0</v>
      </c>
    </row>
    <row r="58" spans="1:2" x14ac:dyDescent="0.2">
      <c r="A58" s="141" t="s">
        <v>191</v>
      </c>
      <c r="B58" s="142">
        <f>' P5 - Atividade Assist. Mensal'!N87</f>
        <v>0</v>
      </c>
    </row>
    <row r="59" spans="1:2" ht="19.5" customHeight="1" x14ac:dyDescent="0.2">
      <c r="A59" s="126" t="s">
        <v>78</v>
      </c>
      <c r="B59" s="127">
        <f>SUM(B48:B58)</f>
        <v>0</v>
      </c>
    </row>
    <row r="60" spans="1:2" ht="8.25" customHeight="1" x14ac:dyDescent="0.2">
      <c r="A60" s="294"/>
      <c r="B60" s="294"/>
    </row>
    <row r="61" spans="1:2" ht="15.75" customHeight="1" x14ac:dyDescent="0.2">
      <c r="A61" s="295" t="s">
        <v>121</v>
      </c>
      <c r="B61" s="296"/>
    </row>
    <row r="62" spans="1:2" ht="15.75" customHeight="1" x14ac:dyDescent="0.2">
      <c r="A62" s="297" t="s">
        <v>120</v>
      </c>
      <c r="B62" s="298"/>
    </row>
    <row r="63" spans="1:2" ht="15.75" customHeight="1" x14ac:dyDescent="0.2">
      <c r="A63" s="143" t="s">
        <v>205</v>
      </c>
      <c r="B63" s="144">
        <f>' P5 - Atividade Assist. Mensal'!N94</f>
        <v>0</v>
      </c>
    </row>
    <row r="64" spans="1:2" ht="15.75" customHeight="1" x14ac:dyDescent="0.2">
      <c r="A64" s="145" t="s">
        <v>196</v>
      </c>
      <c r="B64" s="144">
        <f>' P5 - Atividade Assist. Mensal'!N97</f>
        <v>0</v>
      </c>
    </row>
    <row r="65" spans="1:2" ht="15.75" customHeight="1" x14ac:dyDescent="0.2">
      <c r="A65" s="145" t="s">
        <v>199</v>
      </c>
      <c r="B65" s="144">
        <f>' P5 - Atividade Assist. Mensal'!N100</f>
        <v>0</v>
      </c>
    </row>
    <row r="66" spans="1:2" ht="15.75" customHeight="1" x14ac:dyDescent="0.2">
      <c r="A66" s="145" t="s">
        <v>129</v>
      </c>
      <c r="B66" s="144">
        <f>' P5 - Atividade Assist. Mensal'!N101</f>
        <v>0</v>
      </c>
    </row>
    <row r="67" spans="1:2" ht="15.75" customHeight="1" x14ac:dyDescent="0.2">
      <c r="A67" s="146" t="s">
        <v>88</v>
      </c>
      <c r="B67" s="144">
        <f>' P5 - Atividade Assist. Mensal'!N102</f>
        <v>0</v>
      </c>
    </row>
    <row r="68" spans="1:2" ht="15.75" customHeight="1" x14ac:dyDescent="0.2">
      <c r="A68" s="146" t="s">
        <v>135</v>
      </c>
      <c r="B68" s="144">
        <f>' P5 - Atividade Assist. Mensal'!N103</f>
        <v>0</v>
      </c>
    </row>
    <row r="69" spans="1:2" x14ac:dyDescent="0.2">
      <c r="A69" s="147" t="s">
        <v>132</v>
      </c>
      <c r="B69" s="144">
        <f>' P5 - Atividade Assist. Mensal'!N104</f>
        <v>0</v>
      </c>
    </row>
    <row r="70" spans="1:2" ht="19.5" customHeight="1" x14ac:dyDescent="0.2">
      <c r="A70" s="126" t="s">
        <v>78</v>
      </c>
      <c r="B70" s="127">
        <f>SUM(B63:B69)</f>
        <v>0</v>
      </c>
    </row>
    <row r="71" spans="1:2" ht="8.25" customHeight="1" x14ac:dyDescent="0.2">
      <c r="A71" s="299"/>
      <c r="B71" s="299"/>
    </row>
    <row r="72" spans="1:2" ht="15.75" customHeight="1" x14ac:dyDescent="0.2">
      <c r="A72" s="297" t="s">
        <v>200</v>
      </c>
      <c r="B72" s="298"/>
    </row>
    <row r="73" spans="1:2" x14ac:dyDescent="0.2">
      <c r="A73" s="148" t="s">
        <v>136</v>
      </c>
      <c r="B73" s="144">
        <f>' P5 - Atividade Assist. Mensal'!N108</f>
        <v>0</v>
      </c>
    </row>
    <row r="74" spans="1:2" x14ac:dyDescent="0.2">
      <c r="A74" s="125" t="s">
        <v>137</v>
      </c>
      <c r="B74" s="144">
        <f>' P5 - Atividade Assist. Mensal'!N109</f>
        <v>0</v>
      </c>
    </row>
    <row r="75" spans="1:2" x14ac:dyDescent="0.2">
      <c r="A75" s="138" t="s">
        <v>138</v>
      </c>
      <c r="B75" s="144">
        <f>' P5 - Atividade Assist. Mensal'!N110</f>
        <v>0</v>
      </c>
    </row>
    <row r="76" spans="1:2" x14ac:dyDescent="0.2">
      <c r="A76" s="139" t="s">
        <v>139</v>
      </c>
      <c r="B76" s="144">
        <f>' P5 - Atividade Assist. Mensal'!N111</f>
        <v>0</v>
      </c>
    </row>
    <row r="77" spans="1:2" ht="19.5" customHeight="1" x14ac:dyDescent="0.2">
      <c r="A77" s="149" t="s">
        <v>1</v>
      </c>
      <c r="B77" s="150">
        <f>SUM(B73:B76)</f>
        <v>0</v>
      </c>
    </row>
    <row r="78" spans="1:2" ht="8.25" customHeight="1" x14ac:dyDescent="0.2">
      <c r="A78" s="300"/>
      <c r="B78" s="300"/>
    </row>
    <row r="79" spans="1:2" x14ac:dyDescent="0.2">
      <c r="A79" s="293"/>
      <c r="B79" s="293"/>
    </row>
    <row r="80" spans="1:2" x14ac:dyDescent="0.2">
      <c r="A80" s="151" t="s">
        <v>46</v>
      </c>
      <c r="B80" s="163"/>
    </row>
    <row r="81" spans="1:2" x14ac:dyDescent="0.2">
      <c r="A81" s="112" t="s">
        <v>47</v>
      </c>
      <c r="B81" s="164"/>
    </row>
    <row r="82" spans="1:2" x14ac:dyDescent="0.2">
      <c r="A82" s="112" t="s">
        <v>48</v>
      </c>
      <c r="B82" s="164"/>
    </row>
  </sheetData>
  <sheetProtection algorithmName="SHA-512" hashValue="NqFO7Yc5bpIhepwPOhNUqOZu74MXVvDGGnsGDhc2Eexthj1bYzkZx/WMZBa1W2r/zkjJfmNunCMuB/kSOHretg==" saltValue="fgxaN90Dg3TWmIi66ysVXw==" spinCount="100000" sheet="1" objects="1" scenarios="1" selectLockedCells="1"/>
  <mergeCells count="24">
    <mergeCell ref="A19:B19"/>
    <mergeCell ref="A1:B1"/>
    <mergeCell ref="A10:B10"/>
    <mergeCell ref="A12:B12"/>
    <mergeCell ref="A13:B13"/>
    <mergeCell ref="A47:B47"/>
    <mergeCell ref="A20:B20"/>
    <mergeCell ref="A24:B24"/>
    <mergeCell ref="A25:B25"/>
    <mergeCell ref="A29:B29"/>
    <mergeCell ref="A30:B30"/>
    <mergeCell ref="A32:B32"/>
    <mergeCell ref="A33:B33"/>
    <mergeCell ref="A34:B34"/>
    <mergeCell ref="A39:B39"/>
    <mergeCell ref="A40:B40"/>
    <mergeCell ref="A46:B46"/>
    <mergeCell ref="A79:B79"/>
    <mergeCell ref="A60:B60"/>
    <mergeCell ref="A61:B61"/>
    <mergeCell ref="A62:B62"/>
    <mergeCell ref="A71:B71"/>
    <mergeCell ref="A72:B72"/>
    <mergeCell ref="A78:B78"/>
  </mergeCells>
  <printOptions horizontalCentered="1" verticalCentered="1"/>
  <pageMargins left="0" right="0" top="0.15748031496062992" bottom="0" header="0" footer="0"/>
  <pageSetup paperSize="9" scale="64" orientation="portrait" horizontalDpi="4294967295" r:id="rId1"/>
  <headerFooter alignWithMargins="0">
    <oddFooter xml:space="preserve">&amp;L&amp;"Verdana,Normal"&amp;9&amp;K00-024SES / CGCSS / GGA- Hospitais
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>
    <tabColor theme="3" tint="0.39997558519241921"/>
  </sheetPr>
  <dimension ref="A1:G60"/>
  <sheetViews>
    <sheetView showGridLines="0" zoomScaleNormal="100" workbookViewId="0">
      <selection activeCell="D8" sqref="D8"/>
    </sheetView>
  </sheetViews>
  <sheetFormatPr defaultRowHeight="12.75" x14ac:dyDescent="0.2"/>
  <cols>
    <col min="1" max="1" width="36.5703125" style="11" customWidth="1"/>
    <col min="2" max="2" width="9.7109375" style="11" customWidth="1"/>
    <col min="3" max="3" width="33.42578125" style="11" customWidth="1"/>
    <col min="4" max="4" width="10.42578125" style="11" customWidth="1"/>
    <col min="5" max="16384" width="9.140625" style="11"/>
  </cols>
  <sheetData>
    <row r="1" spans="1:7" ht="15" x14ac:dyDescent="0.2">
      <c r="A1" s="288"/>
      <c r="B1" s="288"/>
      <c r="C1" s="288"/>
      <c r="D1" s="288"/>
      <c r="E1" s="288"/>
      <c r="F1" s="35"/>
      <c r="G1" s="10"/>
    </row>
    <row r="2" spans="1:7" ht="15" x14ac:dyDescent="0.2">
      <c r="A2" s="1"/>
      <c r="B2" s="12"/>
      <c r="C2" s="12"/>
      <c r="D2" s="12"/>
      <c r="E2" s="12"/>
      <c r="F2" s="10"/>
      <c r="G2" s="10"/>
    </row>
    <row r="3" spans="1:7" ht="15" x14ac:dyDescent="0.2">
      <c r="A3" s="1"/>
      <c r="B3" s="12"/>
      <c r="C3" s="12"/>
      <c r="D3" s="12"/>
      <c r="E3" s="12"/>
      <c r="F3" s="10"/>
      <c r="G3" s="10"/>
    </row>
    <row r="5" spans="1:7" x14ac:dyDescent="0.2">
      <c r="B5" s="36"/>
      <c r="C5" s="36"/>
    </row>
    <row r="6" spans="1:7" s="13" customFormat="1" ht="20.100000000000001" customHeight="1" x14ac:dyDescent="0.2">
      <c r="A6" s="37" t="s">
        <v>45</v>
      </c>
      <c r="B6" s="311"/>
      <c r="C6" s="312"/>
      <c r="E6" s="11"/>
      <c r="F6" s="11"/>
    </row>
    <row r="7" spans="1:7" ht="13.5" thickBot="1" x14ac:dyDescent="0.25"/>
    <row r="8" spans="1:7" ht="13.5" thickBot="1" x14ac:dyDescent="0.25">
      <c r="A8" s="328" t="s">
        <v>248</v>
      </c>
      <c r="B8" s="329"/>
      <c r="C8" s="330"/>
      <c r="D8" s="249">
        <v>2025</v>
      </c>
    </row>
    <row r="9" spans="1:7" ht="8.25" customHeight="1" x14ac:dyDescent="0.2">
      <c r="A9" s="317"/>
      <c r="B9" s="317"/>
      <c r="C9" s="317"/>
      <c r="D9" s="317"/>
    </row>
    <row r="10" spans="1:7" s="34" customFormat="1" ht="14.25" x14ac:dyDescent="0.2">
      <c r="A10" s="325" t="s">
        <v>206</v>
      </c>
      <c r="B10" s="326"/>
      <c r="C10" s="326"/>
      <c r="D10" s="327"/>
      <c r="E10" s="11"/>
      <c r="F10" s="11"/>
    </row>
    <row r="11" spans="1:7" s="34" customFormat="1" ht="14.25" x14ac:dyDescent="0.2">
      <c r="A11" s="157" t="s">
        <v>69</v>
      </c>
      <c r="B11" s="152"/>
      <c r="C11" s="159" t="s">
        <v>28</v>
      </c>
      <c r="D11" s="176"/>
    </row>
    <row r="12" spans="1:7" s="34" customFormat="1" ht="14.25" x14ac:dyDescent="0.2">
      <c r="A12" s="158" t="s">
        <v>91</v>
      </c>
      <c r="B12" s="153"/>
      <c r="C12" s="159" t="s">
        <v>96</v>
      </c>
      <c r="D12" s="177"/>
    </row>
    <row r="13" spans="1:7" s="34" customFormat="1" ht="14.25" x14ac:dyDescent="0.2">
      <c r="A13" s="159" t="s">
        <v>92</v>
      </c>
      <c r="B13" s="153"/>
      <c r="C13" s="159" t="s">
        <v>30</v>
      </c>
      <c r="D13" s="177"/>
    </row>
    <row r="14" spans="1:7" s="34" customFormat="1" ht="14.25" x14ac:dyDescent="0.2">
      <c r="A14" s="159" t="s">
        <v>17</v>
      </c>
      <c r="B14" s="153"/>
      <c r="C14" s="159" t="s">
        <v>97</v>
      </c>
      <c r="D14" s="177"/>
    </row>
    <row r="15" spans="1:7" s="34" customFormat="1" ht="14.25" x14ac:dyDescent="0.2">
      <c r="A15" s="159" t="s">
        <v>49</v>
      </c>
      <c r="B15" s="153"/>
      <c r="C15" s="159" t="s">
        <v>29</v>
      </c>
      <c r="D15" s="177"/>
    </row>
    <row r="16" spans="1:7" s="34" customFormat="1" ht="14.25" x14ac:dyDescent="0.2">
      <c r="A16" s="159" t="s">
        <v>93</v>
      </c>
      <c r="B16" s="153"/>
      <c r="C16" s="159" t="s">
        <v>98</v>
      </c>
      <c r="D16" s="177"/>
    </row>
    <row r="17" spans="1:4" s="34" customFormat="1" ht="14.25" x14ac:dyDescent="0.2">
      <c r="A17" s="159" t="s">
        <v>2</v>
      </c>
      <c r="B17" s="153"/>
      <c r="C17" s="159" t="s">
        <v>31</v>
      </c>
      <c r="D17" s="177"/>
    </row>
    <row r="18" spans="1:4" s="34" customFormat="1" ht="14.25" x14ac:dyDescent="0.2">
      <c r="A18" s="159" t="s">
        <v>18</v>
      </c>
      <c r="B18" s="153"/>
      <c r="C18" s="159" t="s">
        <v>99</v>
      </c>
      <c r="D18" s="177"/>
    </row>
    <row r="19" spans="1:4" s="34" customFormat="1" ht="14.25" x14ac:dyDescent="0.2">
      <c r="A19" s="159" t="s">
        <v>50</v>
      </c>
      <c r="B19" s="153"/>
      <c r="C19" s="159" t="s">
        <v>100</v>
      </c>
      <c r="D19" s="177"/>
    </row>
    <row r="20" spans="1:4" s="34" customFormat="1" ht="14.25" x14ac:dyDescent="0.2">
      <c r="A20" s="159" t="s">
        <v>94</v>
      </c>
      <c r="B20" s="153"/>
      <c r="C20" s="159" t="s">
        <v>32</v>
      </c>
      <c r="D20" s="177"/>
    </row>
    <row r="21" spans="1:4" s="34" customFormat="1" ht="14.25" x14ac:dyDescent="0.2">
      <c r="A21" s="159" t="s">
        <v>19</v>
      </c>
      <c r="B21" s="153"/>
      <c r="C21" s="159" t="s">
        <v>33</v>
      </c>
      <c r="D21" s="177"/>
    </row>
    <row r="22" spans="1:4" s="34" customFormat="1" ht="14.25" x14ac:dyDescent="0.2">
      <c r="A22" s="159" t="s">
        <v>20</v>
      </c>
      <c r="B22" s="153"/>
      <c r="C22" s="159" t="s">
        <v>101</v>
      </c>
      <c r="D22" s="177"/>
    </row>
    <row r="23" spans="1:4" s="34" customFormat="1" ht="14.25" x14ac:dyDescent="0.2">
      <c r="A23" s="159" t="s">
        <v>21</v>
      </c>
      <c r="B23" s="153"/>
      <c r="C23" s="159" t="s">
        <v>34</v>
      </c>
      <c r="D23" s="177"/>
    </row>
    <row r="24" spans="1:4" s="34" customFormat="1" ht="14.25" x14ac:dyDescent="0.2">
      <c r="A24" s="159" t="s">
        <v>95</v>
      </c>
      <c r="B24" s="153"/>
      <c r="C24" s="159" t="s">
        <v>0</v>
      </c>
      <c r="D24" s="177"/>
    </row>
    <row r="25" spans="1:4" s="34" customFormat="1" ht="14.25" x14ac:dyDescent="0.2">
      <c r="A25" s="159" t="s">
        <v>22</v>
      </c>
      <c r="B25" s="153"/>
      <c r="C25" s="159" t="s">
        <v>36</v>
      </c>
      <c r="D25" s="177"/>
    </row>
    <row r="26" spans="1:4" s="34" customFormat="1" ht="14.25" x14ac:dyDescent="0.2">
      <c r="A26" s="159" t="s">
        <v>23</v>
      </c>
      <c r="B26" s="153"/>
      <c r="C26" s="159" t="s">
        <v>37</v>
      </c>
      <c r="D26" s="177"/>
    </row>
    <row r="27" spans="1:4" s="34" customFormat="1" ht="14.25" x14ac:dyDescent="0.2">
      <c r="A27" s="159" t="s">
        <v>24</v>
      </c>
      <c r="B27" s="153"/>
      <c r="C27" s="315" t="s">
        <v>102</v>
      </c>
      <c r="D27" s="316"/>
    </row>
    <row r="28" spans="1:4" s="34" customFormat="1" ht="14.25" x14ac:dyDescent="0.2">
      <c r="A28" s="159" t="s">
        <v>25</v>
      </c>
      <c r="B28" s="153"/>
      <c r="C28" s="178"/>
      <c r="D28" s="177"/>
    </row>
    <row r="29" spans="1:4" s="34" customFormat="1" ht="14.25" x14ac:dyDescent="0.2">
      <c r="A29" s="159" t="s">
        <v>26</v>
      </c>
      <c r="B29" s="153"/>
      <c r="C29" s="178"/>
      <c r="D29" s="177"/>
    </row>
    <row r="30" spans="1:4" s="34" customFormat="1" ht="14.25" x14ac:dyDescent="0.2">
      <c r="A30" s="159" t="s">
        <v>27</v>
      </c>
      <c r="B30" s="153"/>
      <c r="C30" s="178"/>
      <c r="D30" s="177"/>
    </row>
    <row r="31" spans="1:4" s="34" customFormat="1" ht="14.25" x14ac:dyDescent="0.2">
      <c r="A31" s="160" t="s">
        <v>75</v>
      </c>
      <c r="B31" s="154"/>
      <c r="C31" s="179"/>
      <c r="D31" s="180"/>
    </row>
    <row r="32" spans="1:4" s="34" customFormat="1" ht="8.25" customHeight="1" x14ac:dyDescent="0.2">
      <c r="A32" s="318"/>
      <c r="B32" s="318"/>
      <c r="C32" s="318"/>
      <c r="D32" s="318"/>
    </row>
    <row r="33" spans="1:4" s="34" customFormat="1" ht="14.25" x14ac:dyDescent="0.2">
      <c r="A33" s="319" t="s">
        <v>207</v>
      </c>
      <c r="B33" s="320"/>
      <c r="C33" s="320"/>
      <c r="D33" s="321"/>
    </row>
    <row r="34" spans="1:4" s="34" customFormat="1" ht="14.25" x14ac:dyDescent="0.2">
      <c r="A34" s="159" t="s">
        <v>103</v>
      </c>
      <c r="B34" s="181"/>
      <c r="C34" s="159" t="s">
        <v>35</v>
      </c>
      <c r="D34" s="182"/>
    </row>
    <row r="35" spans="1:4" s="34" customFormat="1" ht="14.25" x14ac:dyDescent="0.2">
      <c r="A35" s="159" t="s">
        <v>104</v>
      </c>
      <c r="B35" s="183"/>
      <c r="C35" s="159" t="s">
        <v>108</v>
      </c>
      <c r="D35" s="184"/>
    </row>
    <row r="36" spans="1:4" s="34" customFormat="1" ht="14.25" x14ac:dyDescent="0.2">
      <c r="A36" s="159" t="s">
        <v>105</v>
      </c>
      <c r="B36" s="183"/>
      <c r="C36" s="159" t="s">
        <v>109</v>
      </c>
      <c r="D36" s="184"/>
    </row>
    <row r="37" spans="1:4" s="34" customFormat="1" ht="14.25" x14ac:dyDescent="0.2">
      <c r="A37" s="159" t="s">
        <v>106</v>
      </c>
      <c r="B37" s="183"/>
      <c r="C37" s="315" t="s">
        <v>102</v>
      </c>
      <c r="D37" s="316"/>
    </row>
    <row r="38" spans="1:4" s="34" customFormat="1" ht="14.25" x14ac:dyDescent="0.2">
      <c r="A38" s="160" t="s">
        <v>107</v>
      </c>
      <c r="B38" s="185"/>
      <c r="C38" s="179"/>
      <c r="D38" s="185"/>
    </row>
    <row r="39" spans="1:4" ht="8.25" customHeight="1" x14ac:dyDescent="0.2">
      <c r="A39" s="324"/>
      <c r="B39" s="324"/>
      <c r="C39" s="324"/>
      <c r="D39" s="324"/>
    </row>
    <row r="40" spans="1:4" ht="14.25" x14ac:dyDescent="0.2">
      <c r="A40" s="325" t="s">
        <v>208</v>
      </c>
      <c r="B40" s="326"/>
      <c r="C40" s="326"/>
      <c r="D40" s="327"/>
    </row>
    <row r="41" spans="1:4" ht="13.5" customHeight="1" x14ac:dyDescent="0.2">
      <c r="A41" s="157" t="s">
        <v>17</v>
      </c>
      <c r="B41" s="176"/>
      <c r="C41" s="159" t="s">
        <v>25</v>
      </c>
      <c r="D41" s="152"/>
    </row>
    <row r="42" spans="1:4" ht="13.5" customHeight="1" x14ac:dyDescent="0.2">
      <c r="A42" s="158" t="s">
        <v>209</v>
      </c>
      <c r="B42" s="177"/>
      <c r="C42" s="159" t="s">
        <v>29</v>
      </c>
      <c r="D42" s="153"/>
    </row>
    <row r="43" spans="1:4" ht="13.5" customHeight="1" x14ac:dyDescent="0.2">
      <c r="A43" s="159" t="s">
        <v>210</v>
      </c>
      <c r="B43" s="177"/>
      <c r="C43" s="159" t="s">
        <v>98</v>
      </c>
      <c r="D43" s="153"/>
    </row>
    <row r="44" spans="1:4" ht="13.5" customHeight="1" x14ac:dyDescent="0.2">
      <c r="A44" s="159" t="s">
        <v>2</v>
      </c>
      <c r="B44" s="177"/>
      <c r="C44" s="159" t="s">
        <v>31</v>
      </c>
      <c r="D44" s="153"/>
    </row>
    <row r="45" spans="1:4" ht="13.5" customHeight="1" x14ac:dyDescent="0.2">
      <c r="A45" s="159" t="s">
        <v>18</v>
      </c>
      <c r="B45" s="177"/>
      <c r="C45" s="159" t="s">
        <v>100</v>
      </c>
      <c r="D45" s="153"/>
    </row>
    <row r="46" spans="1:4" ht="13.5" customHeight="1" x14ac:dyDescent="0.2">
      <c r="A46" s="159" t="s">
        <v>94</v>
      </c>
      <c r="B46" s="177"/>
      <c r="C46" s="159" t="s">
        <v>211</v>
      </c>
      <c r="D46" s="153"/>
    </row>
    <row r="47" spans="1:4" ht="13.5" customHeight="1" x14ac:dyDescent="0.2">
      <c r="A47" s="159" t="s">
        <v>19</v>
      </c>
      <c r="B47" s="177"/>
      <c r="C47" s="159" t="s">
        <v>0</v>
      </c>
      <c r="D47" s="153"/>
    </row>
    <row r="48" spans="1:4" ht="13.5" customHeight="1" x14ac:dyDescent="0.2">
      <c r="A48" s="159" t="s">
        <v>3</v>
      </c>
      <c r="B48" s="177"/>
      <c r="C48" s="159"/>
      <c r="D48" s="153"/>
    </row>
    <row r="49" spans="1:5" ht="8.25" customHeight="1" x14ac:dyDescent="0.2">
      <c r="A49" s="322"/>
      <c r="B49" s="322"/>
      <c r="C49" s="322"/>
      <c r="D49" s="322"/>
    </row>
    <row r="50" spans="1:5" ht="13.5" customHeight="1" x14ac:dyDescent="0.2">
      <c r="A50" s="319" t="s">
        <v>212</v>
      </c>
      <c r="B50" s="320"/>
      <c r="C50" s="320"/>
      <c r="D50" s="321"/>
    </row>
    <row r="51" spans="1:5" ht="13.5" customHeight="1" x14ac:dyDescent="0.2">
      <c r="A51" s="159" t="s">
        <v>213</v>
      </c>
      <c r="B51" s="181"/>
      <c r="C51" s="159" t="s">
        <v>214</v>
      </c>
      <c r="D51" s="161"/>
    </row>
    <row r="52" spans="1:5" ht="8.25" customHeight="1" x14ac:dyDescent="0.2">
      <c r="A52" s="323"/>
      <c r="B52" s="323"/>
      <c r="C52" s="323"/>
      <c r="D52" s="323"/>
    </row>
    <row r="53" spans="1:5" ht="13.5" customHeight="1" x14ac:dyDescent="0.2">
      <c r="A53" s="155"/>
      <c r="B53" s="155"/>
      <c r="C53" s="155"/>
      <c r="D53" s="155"/>
    </row>
    <row r="54" spans="1:5" x14ac:dyDescent="0.2">
      <c r="A54" s="156"/>
      <c r="B54" s="155"/>
      <c r="C54" s="155"/>
      <c r="D54" s="155"/>
    </row>
    <row r="55" spans="1:5" x14ac:dyDescent="0.2">
      <c r="A55" s="155"/>
      <c r="B55" s="155"/>
      <c r="C55" s="155"/>
      <c r="D55" s="155"/>
    </row>
    <row r="56" spans="1:5" x14ac:dyDescent="0.2">
      <c r="A56" s="162" t="s">
        <v>46</v>
      </c>
      <c r="B56" s="313"/>
      <c r="C56" s="314"/>
      <c r="D56" s="155"/>
      <c r="E56" s="38"/>
    </row>
    <row r="57" spans="1:5" x14ac:dyDescent="0.2">
      <c r="A57" s="162" t="s">
        <v>47</v>
      </c>
      <c r="B57" s="313"/>
      <c r="C57" s="314"/>
      <c r="D57" s="155"/>
    </row>
    <row r="58" spans="1:5" x14ac:dyDescent="0.2">
      <c r="A58" s="162" t="s">
        <v>48</v>
      </c>
      <c r="B58" s="313"/>
      <c r="C58" s="314"/>
      <c r="D58" s="155"/>
    </row>
    <row r="60" spans="1:5" x14ac:dyDescent="0.2">
      <c r="A60" s="331"/>
      <c r="B60" s="331"/>
      <c r="C60" s="331"/>
      <c r="D60" s="331"/>
      <c r="E60" s="331"/>
    </row>
  </sheetData>
  <sheetProtection algorithmName="SHA-512" hashValue="HBYhz+5jzVes/7vNm/jtA+DzYHYgCnt7KzKax4+DvtkHD1aO6gyz4IIulTZ6Blgc95sTHsbZov+Wk9o/Is5k0w==" saltValue="Z1uj02SZfFkwoAwz96CmTw==" spinCount="100000" sheet="1" selectLockedCells="1"/>
  <mergeCells count="18">
    <mergeCell ref="A60:E60"/>
    <mergeCell ref="B57:C57"/>
    <mergeCell ref="B58:C58"/>
    <mergeCell ref="A1:E1"/>
    <mergeCell ref="B6:C6"/>
    <mergeCell ref="B56:C56"/>
    <mergeCell ref="C27:D27"/>
    <mergeCell ref="C37:D37"/>
    <mergeCell ref="A9:D9"/>
    <mergeCell ref="A32:D32"/>
    <mergeCell ref="A50:D50"/>
    <mergeCell ref="A49:D49"/>
    <mergeCell ref="A52:D52"/>
    <mergeCell ref="A39:D39"/>
    <mergeCell ref="A10:D10"/>
    <mergeCell ref="A33:D33"/>
    <mergeCell ref="A40:D40"/>
    <mergeCell ref="A8:C8"/>
  </mergeCells>
  <phoneticPr fontId="5" type="noConversion"/>
  <dataValidations count="1">
    <dataValidation allowBlank="1" sqref="B11:B31 D38 B34:B38 D11:D26 D34:D36 D28:D31 B41:B48 D41:D48 B51 D51 D8" xr:uid="{00000000-0002-0000-0200-000000000000}"/>
  </dataValidations>
  <printOptions horizontalCentered="1" verticalCentered="1"/>
  <pageMargins left="0" right="0" top="0" bottom="0" header="0" footer="0"/>
  <pageSetup paperSize="9" scale="85" orientation="portrait" horizontalDpi="4294967295" verticalDpi="300" r:id="rId1"/>
  <headerFooter alignWithMargins="0">
    <oddFooter xml:space="preserve">&amp;L&amp;"Verdana,Normal"&amp;9&amp;K00-024SES / CGCSS / GGA - Hospitais 
</oddFooter>
  </headerFooter>
  <colBreaks count="1" manualBreakCount="1">
    <brk id="4" max="52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A1:E60"/>
  <sheetViews>
    <sheetView showGridLines="0" workbookViewId="0">
      <selection activeCell="B14" sqref="B14"/>
    </sheetView>
  </sheetViews>
  <sheetFormatPr defaultRowHeight="12.75" x14ac:dyDescent="0.2"/>
  <cols>
    <col min="1" max="1" width="48.7109375" style="11" bestFit="1" customWidth="1"/>
    <col min="2" max="2" width="20.7109375" style="11" customWidth="1"/>
    <col min="3" max="3" width="17.140625" style="11" customWidth="1"/>
    <col min="4" max="16384" width="9.140625" style="11"/>
  </cols>
  <sheetData>
    <row r="1" spans="1:5" ht="12" customHeight="1" x14ac:dyDescent="0.2">
      <c r="A1" s="288"/>
      <c r="B1" s="288"/>
      <c r="C1" s="288"/>
    </row>
    <row r="2" spans="1:5" ht="15" x14ac:dyDescent="0.2">
      <c r="A2" s="1"/>
      <c r="B2" s="12"/>
      <c r="C2" s="12"/>
    </row>
    <row r="3" spans="1:5" ht="15" x14ac:dyDescent="0.2">
      <c r="A3" s="1"/>
      <c r="B3" s="12"/>
      <c r="C3" s="12"/>
    </row>
    <row r="5" spans="1:5" ht="7.5" customHeight="1" x14ac:dyDescent="0.2"/>
    <row r="6" spans="1:5" s="13" customFormat="1" ht="20.100000000000001" customHeight="1" x14ac:dyDescent="0.2">
      <c r="A6" s="33" t="s">
        <v>45</v>
      </c>
      <c r="B6" s="341"/>
      <c r="C6" s="342"/>
    </row>
    <row r="7" spans="1:5" ht="13.5" thickBot="1" x14ac:dyDescent="0.25">
      <c r="E7" s="13"/>
    </row>
    <row r="8" spans="1:5" ht="14.25" x14ac:dyDescent="0.2">
      <c r="A8" s="251" t="s">
        <v>246</v>
      </c>
      <c r="B8" s="252">
        <v>2025</v>
      </c>
      <c r="C8" s="250"/>
      <c r="E8" s="13"/>
    </row>
    <row r="9" spans="1:5" ht="13.5" thickBot="1" x14ac:dyDescent="0.25">
      <c r="A9" s="337" t="s">
        <v>82</v>
      </c>
      <c r="B9" s="338"/>
      <c r="C9" s="339"/>
      <c r="E9" s="13"/>
    </row>
    <row r="10" spans="1:5" ht="8.25" customHeight="1" x14ac:dyDescent="0.2">
      <c r="A10" s="336"/>
      <c r="B10" s="336"/>
      <c r="C10" s="336"/>
      <c r="E10" s="13"/>
    </row>
    <row r="11" spans="1:5" s="34" customFormat="1" ht="13.9" customHeight="1" x14ac:dyDescent="0.2">
      <c r="A11" s="334" t="s">
        <v>51</v>
      </c>
      <c r="B11" s="334" t="s">
        <v>78</v>
      </c>
      <c r="C11" s="334" t="s">
        <v>70</v>
      </c>
      <c r="E11" s="13"/>
    </row>
    <row r="12" spans="1:5" s="34" customFormat="1" ht="14.25" x14ac:dyDescent="0.2">
      <c r="A12" s="335"/>
      <c r="B12" s="335"/>
      <c r="C12" s="335"/>
      <c r="E12" s="13"/>
    </row>
    <row r="13" spans="1:5" s="34" customFormat="1" ht="19.5" customHeight="1" x14ac:dyDescent="0.2">
      <c r="A13" s="186" t="s">
        <v>16</v>
      </c>
      <c r="B13" s="187">
        <f>SUM(B14:B18)</f>
        <v>0</v>
      </c>
      <c r="C13" s="188" t="e">
        <f>(B13/B35)</f>
        <v>#DIV/0!</v>
      </c>
      <c r="E13" s="13"/>
    </row>
    <row r="14" spans="1:5" s="34" customFormat="1" ht="20.100000000000001" customHeight="1" x14ac:dyDescent="0.2">
      <c r="A14" s="189" t="s">
        <v>217</v>
      </c>
      <c r="B14" s="165">
        <v>0</v>
      </c>
      <c r="C14" s="188" t="e">
        <f>(B14/B13)</f>
        <v>#DIV/0!</v>
      </c>
      <c r="E14" s="13"/>
    </row>
    <row r="15" spans="1:5" s="34" customFormat="1" ht="20.100000000000001" customHeight="1" x14ac:dyDescent="0.2">
      <c r="A15" s="190" t="s">
        <v>218</v>
      </c>
      <c r="B15" s="165">
        <f>'P6 - Orçamento Fin. Mensal '!N15</f>
        <v>0</v>
      </c>
      <c r="C15" s="188" t="e">
        <f>(B15/B13)</f>
        <v>#DIV/0!</v>
      </c>
    </row>
    <row r="16" spans="1:5" s="34" customFormat="1" ht="20.100000000000001" customHeight="1" x14ac:dyDescent="0.2">
      <c r="A16" s="191" t="s">
        <v>219</v>
      </c>
      <c r="B16" s="165">
        <f>'P6 - Orçamento Fin. Mensal '!N16</f>
        <v>0</v>
      </c>
      <c r="C16" s="188" t="e">
        <f>(B16/B13)</f>
        <v>#DIV/0!</v>
      </c>
    </row>
    <row r="17" spans="1:3" s="34" customFormat="1" ht="20.100000000000001" customHeight="1" x14ac:dyDescent="0.2">
      <c r="A17" s="190" t="s">
        <v>220</v>
      </c>
      <c r="B17" s="165">
        <f>'P6 - Orçamento Fin. Mensal '!N17</f>
        <v>0</v>
      </c>
      <c r="C17" s="188" t="e">
        <f>(B17/B13)</f>
        <v>#DIV/0!</v>
      </c>
    </row>
    <row r="18" spans="1:3" s="34" customFormat="1" ht="20.100000000000001" customHeight="1" x14ac:dyDescent="0.2">
      <c r="A18" s="192" t="s">
        <v>221</v>
      </c>
      <c r="B18" s="165">
        <f>'P6 - Orçamento Fin. Mensal '!N18</f>
        <v>0</v>
      </c>
      <c r="C18" s="188" t="e">
        <f>(B18/B13)</f>
        <v>#DIV/0!</v>
      </c>
    </row>
    <row r="19" spans="1:3" s="34" customFormat="1" ht="20.100000000000001" customHeight="1" x14ac:dyDescent="0.2">
      <c r="A19" s="186" t="s">
        <v>38</v>
      </c>
      <c r="B19" s="187">
        <f>+B20+B24</f>
        <v>0</v>
      </c>
      <c r="C19" s="188" t="e">
        <f>(B19/B35)</f>
        <v>#DIV/0!</v>
      </c>
    </row>
    <row r="20" spans="1:3" s="34" customFormat="1" ht="20.100000000000001" customHeight="1" x14ac:dyDescent="0.2">
      <c r="A20" s="193" t="s">
        <v>222</v>
      </c>
      <c r="B20" s="194">
        <f>SUM(B21:B23)</f>
        <v>0</v>
      </c>
      <c r="C20" s="188" t="e">
        <f>(B20/B19)</f>
        <v>#DIV/0!</v>
      </c>
    </row>
    <row r="21" spans="1:3" s="34" customFormat="1" ht="20.100000000000001" customHeight="1" x14ac:dyDescent="0.2">
      <c r="A21" s="191" t="s">
        <v>223</v>
      </c>
      <c r="B21" s="166">
        <f>'P6 - Orçamento Fin. Mensal '!N21</f>
        <v>0</v>
      </c>
      <c r="C21" s="200" t="e">
        <f>(B21/B20)</f>
        <v>#DIV/0!</v>
      </c>
    </row>
    <row r="22" spans="1:3" s="34" customFormat="1" ht="20.100000000000001" customHeight="1" x14ac:dyDescent="0.2">
      <c r="A22" s="191" t="s">
        <v>224</v>
      </c>
      <c r="B22" s="166">
        <f>'P6 - Orçamento Fin. Mensal '!N22</f>
        <v>0</v>
      </c>
      <c r="C22" s="200" t="e">
        <f>(B22/B20)</f>
        <v>#DIV/0!</v>
      </c>
    </row>
    <row r="23" spans="1:3" s="34" customFormat="1" ht="20.100000000000001" customHeight="1" x14ac:dyDescent="0.2">
      <c r="A23" s="191" t="s">
        <v>225</v>
      </c>
      <c r="B23" s="166">
        <f>'P6 - Orçamento Fin. Mensal '!N23</f>
        <v>0</v>
      </c>
      <c r="C23" s="200" t="e">
        <f>(B23/B20)</f>
        <v>#DIV/0!</v>
      </c>
    </row>
    <row r="24" spans="1:3" s="34" customFormat="1" ht="20.100000000000001" customHeight="1" x14ac:dyDescent="0.2">
      <c r="A24" s="195" t="s">
        <v>226</v>
      </c>
      <c r="B24" s="166">
        <f>'P6 - Orçamento Fin. Mensal '!N24</f>
        <v>0</v>
      </c>
      <c r="C24" s="188" t="e">
        <f>(B24/B19)</f>
        <v>#DIV/0!</v>
      </c>
    </row>
    <row r="25" spans="1:3" s="34" customFormat="1" ht="20.100000000000001" customHeight="1" x14ac:dyDescent="0.2">
      <c r="A25" s="186" t="s">
        <v>39</v>
      </c>
      <c r="B25" s="187">
        <f>SUM(B26:B29)</f>
        <v>0</v>
      </c>
      <c r="C25" s="188" t="e">
        <f>(B25/B35)</f>
        <v>#DIV/0!</v>
      </c>
    </row>
    <row r="26" spans="1:3" s="34" customFormat="1" ht="20.100000000000001" customHeight="1" x14ac:dyDescent="0.2">
      <c r="A26" s="196" t="s">
        <v>227</v>
      </c>
      <c r="B26" s="166">
        <f>'P6 - Orçamento Fin. Mensal '!N26</f>
        <v>0</v>
      </c>
      <c r="C26" s="188" t="e">
        <f>(B26/B25)</f>
        <v>#DIV/0!</v>
      </c>
    </row>
    <row r="27" spans="1:3" s="34" customFormat="1" ht="20.100000000000001" customHeight="1" x14ac:dyDescent="0.2">
      <c r="A27" s="191" t="s">
        <v>228</v>
      </c>
      <c r="B27" s="166">
        <f>'P6 - Orçamento Fin. Mensal '!N27</f>
        <v>0</v>
      </c>
      <c r="C27" s="188" t="e">
        <f>(B27/B25)</f>
        <v>#DIV/0!</v>
      </c>
    </row>
    <row r="28" spans="1:3" s="34" customFormat="1" ht="20.100000000000001" customHeight="1" x14ac:dyDescent="0.2">
      <c r="A28" s="191" t="s">
        <v>229</v>
      </c>
      <c r="B28" s="166">
        <f>'P6 - Orçamento Fin. Mensal '!N28</f>
        <v>0</v>
      </c>
      <c r="C28" s="188" t="e">
        <f>(B28/B25)</f>
        <v>#DIV/0!</v>
      </c>
    </row>
    <row r="29" spans="1:3" s="34" customFormat="1" ht="20.100000000000001" customHeight="1" x14ac:dyDescent="0.2">
      <c r="A29" s="197" t="s">
        <v>230</v>
      </c>
      <c r="B29" s="166">
        <f>'P6 - Orçamento Fin. Mensal '!N29</f>
        <v>0</v>
      </c>
      <c r="C29" s="188" t="e">
        <f>(B29/B25)</f>
        <v>#DIV/0!</v>
      </c>
    </row>
    <row r="30" spans="1:3" s="34" customFormat="1" ht="20.100000000000001" customHeight="1" x14ac:dyDescent="0.2">
      <c r="A30" s="186" t="s">
        <v>59</v>
      </c>
      <c r="B30" s="187">
        <f>SUM(B31:B33)</f>
        <v>0</v>
      </c>
      <c r="C30" s="188" t="e">
        <f>(B30/B35)</f>
        <v>#DIV/0!</v>
      </c>
    </row>
    <row r="31" spans="1:3" s="34" customFormat="1" ht="20.100000000000001" customHeight="1" x14ac:dyDescent="0.2">
      <c r="A31" s="198" t="s">
        <v>231</v>
      </c>
      <c r="B31" s="168">
        <f>'P6 - Orçamento Fin. Mensal '!N31</f>
        <v>0</v>
      </c>
      <c r="C31" s="188" t="e">
        <f>(B31/B35)</f>
        <v>#DIV/0!</v>
      </c>
    </row>
    <row r="32" spans="1:3" s="34" customFormat="1" ht="20.100000000000001" customHeight="1" x14ac:dyDescent="0.2">
      <c r="A32" s="191" t="s">
        <v>232</v>
      </c>
      <c r="B32" s="168">
        <f>'P6 - Orçamento Fin. Mensal '!N32</f>
        <v>0</v>
      </c>
      <c r="C32" s="200" t="e">
        <f>(B32/B35)</f>
        <v>#DIV/0!</v>
      </c>
    </row>
    <row r="33" spans="1:3" s="34" customFormat="1" ht="20.100000000000001" customHeight="1" x14ac:dyDescent="0.2">
      <c r="A33" s="197" t="s">
        <v>233</v>
      </c>
      <c r="B33" s="168">
        <f>'P6 - Orçamento Fin. Mensal '!N33</f>
        <v>0</v>
      </c>
      <c r="C33" s="201" t="e">
        <f>(B33/B35)</f>
        <v>#DIV/0!</v>
      </c>
    </row>
    <row r="34" spans="1:3" s="34" customFormat="1" ht="20.100000000000001" customHeight="1" thickBot="1" x14ac:dyDescent="0.25">
      <c r="A34" s="199" t="s">
        <v>57</v>
      </c>
      <c r="B34" s="170">
        <f>'P6 - Orçamento Fin. Mensal '!N34</f>
        <v>0</v>
      </c>
      <c r="C34" s="188" t="e">
        <f>(B34/B35)</f>
        <v>#DIV/0!</v>
      </c>
    </row>
    <row r="35" spans="1:3" s="34" customFormat="1" ht="16.5" customHeight="1" thickBot="1" x14ac:dyDescent="0.25">
      <c r="A35" s="209" t="s">
        <v>56</v>
      </c>
      <c r="B35" s="210">
        <f>+B13+B19+B25+B30+B34</f>
        <v>0</v>
      </c>
      <c r="C35" s="211" t="e">
        <f>SUM(C13+C19+C25+C30+C34)</f>
        <v>#DIV/0!</v>
      </c>
    </row>
    <row r="36" spans="1:3" s="34" customFormat="1" ht="8.25" customHeight="1" x14ac:dyDescent="0.2">
      <c r="A36" s="336"/>
      <c r="B36" s="336"/>
      <c r="C36" s="336"/>
    </row>
    <row r="37" spans="1:3" s="34" customFormat="1" ht="12.75" customHeight="1" x14ac:dyDescent="0.2">
      <c r="A37" s="334" t="s">
        <v>86</v>
      </c>
      <c r="B37" s="334" t="s">
        <v>78</v>
      </c>
      <c r="C37" s="334" t="s">
        <v>70</v>
      </c>
    </row>
    <row r="38" spans="1:3" s="34" customFormat="1" ht="14.25" x14ac:dyDescent="0.2">
      <c r="A38" s="340"/>
      <c r="B38" s="340"/>
      <c r="C38" s="335"/>
    </row>
    <row r="39" spans="1:3" s="34" customFormat="1" ht="14.25" x14ac:dyDescent="0.2">
      <c r="A39" s="202" t="s">
        <v>52</v>
      </c>
      <c r="B39" s="203">
        <f>+B40+B41</f>
        <v>0</v>
      </c>
      <c r="C39" s="188" t="e">
        <f>(B39/B53)</f>
        <v>#DIV/0!</v>
      </c>
    </row>
    <row r="40" spans="1:3" s="34" customFormat="1" ht="14.25" x14ac:dyDescent="0.2">
      <c r="A40" s="205" t="s">
        <v>234</v>
      </c>
      <c r="B40" s="171">
        <f>'P6 - Orçamento Fin. Mensal '!N41</f>
        <v>0</v>
      </c>
      <c r="C40" s="215"/>
    </row>
    <row r="41" spans="1:3" s="34" customFormat="1" ht="14.25" x14ac:dyDescent="0.2">
      <c r="A41" s="206" t="s">
        <v>235</v>
      </c>
      <c r="B41" s="171">
        <f>'P6 - Orçamento Fin. Mensal '!N42</f>
        <v>0</v>
      </c>
      <c r="C41" s="216"/>
    </row>
    <row r="42" spans="1:3" s="34" customFormat="1" ht="14.25" x14ac:dyDescent="0.2">
      <c r="A42" s="204" t="s">
        <v>53</v>
      </c>
      <c r="B42" s="187">
        <f>+B43+B44</f>
        <v>0</v>
      </c>
      <c r="C42" s="188" t="e">
        <f>(B42/B53)</f>
        <v>#DIV/0!</v>
      </c>
    </row>
    <row r="43" spans="1:3" s="34" customFormat="1" ht="14.25" x14ac:dyDescent="0.2">
      <c r="A43" s="205" t="s">
        <v>236</v>
      </c>
      <c r="B43" s="171">
        <f>'P6 - Orçamento Fin. Mensal '!N44</f>
        <v>0</v>
      </c>
      <c r="C43" s="215"/>
    </row>
    <row r="44" spans="1:3" s="34" customFormat="1" ht="14.25" x14ac:dyDescent="0.2">
      <c r="A44" s="206" t="s">
        <v>237</v>
      </c>
      <c r="B44" s="171">
        <f>'P6 - Orçamento Fin. Mensal '!N45</f>
        <v>0</v>
      </c>
      <c r="C44" s="216"/>
    </row>
    <row r="45" spans="1:3" s="34" customFormat="1" ht="14.25" x14ac:dyDescent="0.2">
      <c r="A45" s="204" t="s">
        <v>54</v>
      </c>
      <c r="B45" s="187">
        <f>+B46+B47</f>
        <v>0</v>
      </c>
      <c r="C45" s="188" t="e">
        <f>(B45/B53)</f>
        <v>#DIV/0!</v>
      </c>
    </row>
    <row r="46" spans="1:3" s="34" customFormat="1" ht="14.25" x14ac:dyDescent="0.2">
      <c r="A46" s="212" t="s">
        <v>238</v>
      </c>
      <c r="B46" s="171">
        <f>'P6 - Orçamento Fin. Mensal '!N47</f>
        <v>0</v>
      </c>
      <c r="C46" s="215"/>
    </row>
    <row r="47" spans="1:3" s="34" customFormat="1" ht="14.25" x14ac:dyDescent="0.2">
      <c r="A47" s="213" t="s">
        <v>239</v>
      </c>
      <c r="B47" s="171">
        <f>'P6 - Orçamento Fin. Mensal '!N48</f>
        <v>0</v>
      </c>
      <c r="C47" s="216"/>
    </row>
    <row r="48" spans="1:3" s="34" customFormat="1" ht="14.25" x14ac:dyDescent="0.2">
      <c r="A48" s="204" t="s">
        <v>55</v>
      </c>
      <c r="B48" s="187">
        <f>+B49+B50</f>
        <v>0</v>
      </c>
      <c r="C48" s="188" t="e">
        <f>(B48/B53)</f>
        <v>#DIV/0!</v>
      </c>
    </row>
    <row r="49" spans="1:3" s="34" customFormat="1" ht="14.25" x14ac:dyDescent="0.2">
      <c r="A49" s="205" t="s">
        <v>240</v>
      </c>
      <c r="B49" s="171">
        <f>'P6 - Orçamento Fin. Mensal '!N50</f>
        <v>0</v>
      </c>
      <c r="C49" s="215"/>
    </row>
    <row r="50" spans="1:3" s="34" customFormat="1" ht="14.25" x14ac:dyDescent="0.2">
      <c r="A50" s="214" t="s">
        <v>241</v>
      </c>
      <c r="B50" s="171">
        <f>'P6 - Orçamento Fin. Mensal '!N51</f>
        <v>0</v>
      </c>
      <c r="C50" s="217"/>
    </row>
    <row r="51" spans="1:3" s="34" customFormat="1" ht="14.25" x14ac:dyDescent="0.2">
      <c r="A51" s="204" t="s">
        <v>83</v>
      </c>
      <c r="B51" s="187">
        <f>+B52</f>
        <v>0</v>
      </c>
      <c r="C51" s="188" t="e">
        <f>(B51/B53)</f>
        <v>#DIV/0!</v>
      </c>
    </row>
    <row r="52" spans="1:3" s="34" customFormat="1" ht="15" thickBot="1" x14ac:dyDescent="0.25">
      <c r="A52" s="205" t="s">
        <v>242</v>
      </c>
      <c r="B52" s="171"/>
      <c r="C52" s="215"/>
    </row>
    <row r="53" spans="1:3" s="34" customFormat="1" ht="16.5" customHeight="1" thickBot="1" x14ac:dyDescent="0.25">
      <c r="A53" s="209" t="s">
        <v>84</v>
      </c>
      <c r="B53" s="210">
        <f>B39+B42+B45+B48+B51</f>
        <v>0</v>
      </c>
      <c r="C53" s="211" t="e">
        <f>C39+C42+C45+C48+C51</f>
        <v>#DIV/0!</v>
      </c>
    </row>
    <row r="54" spans="1:3" s="34" customFormat="1" ht="15" thickBot="1" x14ac:dyDescent="0.25">
      <c r="A54" s="155"/>
      <c r="B54" s="172"/>
      <c r="C54" s="155"/>
    </row>
    <row r="55" spans="1:3" s="34" customFormat="1" ht="16.5" customHeight="1" thickBot="1" x14ac:dyDescent="0.25">
      <c r="A55" s="207" t="s">
        <v>85</v>
      </c>
      <c r="B55" s="208">
        <f>+B35+B53</f>
        <v>0</v>
      </c>
      <c r="C55" s="173"/>
    </row>
    <row r="56" spans="1:3" s="34" customFormat="1" ht="14.25" x14ac:dyDescent="0.2">
      <c r="A56" s="155"/>
      <c r="B56" s="155"/>
      <c r="C56" s="155"/>
    </row>
    <row r="57" spans="1:3" s="34" customFormat="1" ht="14.25" x14ac:dyDescent="0.2">
      <c r="A57" s="162" t="s">
        <v>46</v>
      </c>
      <c r="B57" s="332"/>
      <c r="C57" s="333"/>
    </row>
    <row r="58" spans="1:3" s="34" customFormat="1" ht="14.25" x14ac:dyDescent="0.2">
      <c r="A58" s="162" t="s">
        <v>47</v>
      </c>
      <c r="B58" s="332"/>
      <c r="C58" s="333"/>
    </row>
    <row r="59" spans="1:3" s="34" customFormat="1" ht="14.25" x14ac:dyDescent="0.2">
      <c r="A59" s="162" t="s">
        <v>48</v>
      </c>
      <c r="B59" s="332"/>
      <c r="C59" s="333"/>
    </row>
    <row r="60" spans="1:3" x14ac:dyDescent="0.2">
      <c r="A60" s="155"/>
      <c r="B60" s="155"/>
      <c r="C60" s="155"/>
    </row>
  </sheetData>
  <sheetProtection algorithmName="SHA-512" hashValue="XTg8nvBLFHEVJ65VlwkLvPwmMZGXm/WTcmhn+3gMEpGvQvkv38ApW/4m0vrncEOn1upYcr0TQOlZUpTwoNdocA==" saltValue="MgRTCLka0MRVK1r2w40Cag==" spinCount="100000" sheet="1" selectLockedCells="1"/>
  <mergeCells count="14">
    <mergeCell ref="A9:C9"/>
    <mergeCell ref="A1:C1"/>
    <mergeCell ref="A11:A12"/>
    <mergeCell ref="A37:A38"/>
    <mergeCell ref="B37:B38"/>
    <mergeCell ref="C37:C38"/>
    <mergeCell ref="B6:C6"/>
    <mergeCell ref="A10:C10"/>
    <mergeCell ref="B57:C57"/>
    <mergeCell ref="B58:C58"/>
    <mergeCell ref="C11:C12"/>
    <mergeCell ref="B11:B12"/>
    <mergeCell ref="B59:C59"/>
    <mergeCell ref="A36:C36"/>
  </mergeCells>
  <phoneticPr fontId="5" type="noConversion"/>
  <dataValidations count="1">
    <dataValidation allowBlank="1" sqref="B8" xr:uid="{665BC146-55FC-4B06-BB56-81E5229DF414}"/>
  </dataValidations>
  <printOptions horizontalCentered="1" verticalCentered="1"/>
  <pageMargins left="0" right="0" top="0" bottom="0" header="0" footer="0"/>
  <pageSetup paperSize="9" scale="89" orientation="portrait" horizontalDpi="4294967295" verticalDpi="300" r:id="rId1"/>
  <headerFooter alignWithMargins="0">
    <oddFooter xml:space="preserve">&amp;L&amp;"Verdana,Normal"&amp;9&amp;K00-025SES / CGCSS / GGA - Hospitais 
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6214E-B875-4058-A961-FD2CFB8B467D}">
  <sheetPr>
    <tabColor theme="3" tint="0.39997558519241921"/>
  </sheetPr>
  <dimension ref="A1:O117"/>
  <sheetViews>
    <sheetView showGridLines="0" zoomScale="110" zoomScaleNormal="110" workbookViewId="0">
      <selection activeCell="G6" sqref="G6"/>
    </sheetView>
  </sheetViews>
  <sheetFormatPr defaultRowHeight="12.75" x14ac:dyDescent="0.2"/>
  <cols>
    <col min="1" max="1" width="58.85546875" style="43" customWidth="1"/>
    <col min="2" max="14" width="9.7109375" style="43" customWidth="1"/>
    <col min="15" max="15" width="13.28515625" style="43" bestFit="1" customWidth="1"/>
    <col min="16" max="16384" width="9.140625" style="43"/>
  </cols>
  <sheetData>
    <row r="1" spans="1:15" ht="15" x14ac:dyDescent="0.2">
      <c r="A1" s="307"/>
      <c r="B1" s="307"/>
      <c r="C1" s="307"/>
      <c r="D1" s="307"/>
      <c r="E1" s="307"/>
      <c r="F1" s="307"/>
      <c r="G1" s="307"/>
      <c r="H1" s="42"/>
      <c r="I1" s="42"/>
    </row>
    <row r="2" spans="1:15" ht="15" x14ac:dyDescent="0.2">
      <c r="A2" s="44"/>
      <c r="B2" s="44"/>
      <c r="C2" s="45"/>
      <c r="D2" s="45"/>
      <c r="E2" s="45"/>
      <c r="F2" s="45"/>
      <c r="G2" s="45"/>
      <c r="H2" s="42"/>
      <c r="I2" s="42"/>
    </row>
    <row r="3" spans="1:15" ht="15" x14ac:dyDescent="0.2">
      <c r="A3" s="44"/>
      <c r="B3" s="44"/>
      <c r="C3" s="45"/>
      <c r="D3" s="45"/>
      <c r="E3" s="45"/>
      <c r="F3" s="45"/>
      <c r="G3" s="45"/>
      <c r="H3" s="42"/>
      <c r="I3" s="42"/>
    </row>
    <row r="4" spans="1:15" ht="15" x14ac:dyDescent="0.25">
      <c r="A4" s="360" t="s">
        <v>45</v>
      </c>
      <c r="B4" s="361"/>
      <c r="C4" s="362"/>
      <c r="D4" s="363"/>
      <c r="E4" s="363"/>
      <c r="F4" s="363"/>
      <c r="G4" s="363"/>
      <c r="H4" s="364"/>
    </row>
    <row r="5" spans="1:15" ht="13.5" thickBot="1" x14ac:dyDescent="0.25"/>
    <row r="6" spans="1:15" ht="14.25" x14ac:dyDescent="0.2">
      <c r="A6" s="369" t="s">
        <v>249</v>
      </c>
      <c r="B6" s="370"/>
      <c r="C6" s="370"/>
      <c r="D6" s="370"/>
      <c r="E6" s="370"/>
      <c r="F6" s="371"/>
      <c r="G6" s="252">
        <v>2025</v>
      </c>
      <c r="H6" s="253"/>
      <c r="I6" s="253"/>
      <c r="J6" s="253"/>
      <c r="K6" s="253"/>
      <c r="L6" s="253"/>
      <c r="M6" s="253"/>
      <c r="N6" s="246"/>
    </row>
    <row r="7" spans="1:15" ht="13.5" thickBot="1" x14ac:dyDescent="0.25">
      <c r="A7" s="308" t="s">
        <v>87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09"/>
    </row>
    <row r="8" spans="1:15" ht="6.75" customHeight="1" thickBot="1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</row>
    <row r="9" spans="1:15" x14ac:dyDescent="0.2">
      <c r="A9" s="350" t="s">
        <v>125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2"/>
    </row>
    <row r="10" spans="1:15" x14ac:dyDescent="0.2">
      <c r="A10" s="47" t="s">
        <v>144</v>
      </c>
      <c r="B10" s="48" t="s">
        <v>5</v>
      </c>
      <c r="C10" s="49" t="s">
        <v>141</v>
      </c>
      <c r="D10" s="49" t="s">
        <v>6</v>
      </c>
      <c r="E10" s="49" t="s">
        <v>7</v>
      </c>
      <c r="F10" s="49" t="s">
        <v>8</v>
      </c>
      <c r="G10" s="49" t="s">
        <v>9</v>
      </c>
      <c r="H10" s="49" t="s">
        <v>10</v>
      </c>
      <c r="I10" s="49" t="s">
        <v>11</v>
      </c>
      <c r="J10" s="49" t="s">
        <v>12</v>
      </c>
      <c r="K10" s="49" t="s">
        <v>13</v>
      </c>
      <c r="L10" s="49" t="s">
        <v>142</v>
      </c>
      <c r="M10" s="49" t="s">
        <v>14</v>
      </c>
      <c r="N10" s="50" t="s">
        <v>1</v>
      </c>
    </row>
    <row r="11" spans="1:15" x14ac:dyDescent="0.2">
      <c r="A11" s="51" t="s">
        <v>3</v>
      </c>
      <c r="B11" s="52"/>
      <c r="C11" s="52"/>
      <c r="D11" s="52"/>
      <c r="E11" s="52"/>
      <c r="F11" s="52"/>
      <c r="G11" s="254" t="s">
        <v>251</v>
      </c>
      <c r="H11" s="52"/>
      <c r="I11" s="52"/>
      <c r="J11" s="52"/>
      <c r="K11" s="52"/>
      <c r="L11" s="52"/>
      <c r="M11" s="52"/>
      <c r="N11" s="53">
        <f>SUM(B11:M11)</f>
        <v>0</v>
      </c>
      <c r="O11" s="54"/>
    </row>
    <row r="12" spans="1:15" x14ac:dyDescent="0.2">
      <c r="A12" s="55" t="s">
        <v>40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7">
        <f t="shared" ref="N12:N14" si="0">SUM(B12:M12)</f>
        <v>0</v>
      </c>
      <c r="O12" s="54"/>
    </row>
    <row r="13" spans="1:15" x14ac:dyDescent="0.2">
      <c r="A13" s="55" t="s">
        <v>41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7">
        <f t="shared" si="0"/>
        <v>0</v>
      </c>
      <c r="O13" s="54"/>
    </row>
    <row r="14" spans="1:15" x14ac:dyDescent="0.2">
      <c r="A14" s="55" t="s">
        <v>42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7">
        <f t="shared" si="0"/>
        <v>0</v>
      </c>
      <c r="O14" s="54"/>
    </row>
    <row r="15" spans="1:15" x14ac:dyDescent="0.2">
      <c r="A15" s="59" t="s">
        <v>78</v>
      </c>
      <c r="B15" s="60">
        <f>SUM(B11:B14)</f>
        <v>0</v>
      </c>
      <c r="C15" s="60">
        <f t="shared" ref="C15:M15" si="1">SUM(C11:C14)</f>
        <v>0</v>
      </c>
      <c r="D15" s="60">
        <f t="shared" si="1"/>
        <v>0</v>
      </c>
      <c r="E15" s="60">
        <f t="shared" si="1"/>
        <v>0</v>
      </c>
      <c r="F15" s="60">
        <f t="shared" si="1"/>
        <v>0</v>
      </c>
      <c r="G15" s="60">
        <f t="shared" si="1"/>
        <v>0</v>
      </c>
      <c r="H15" s="60">
        <f t="shared" si="1"/>
        <v>0</v>
      </c>
      <c r="I15" s="60">
        <f t="shared" si="1"/>
        <v>0</v>
      </c>
      <c r="J15" s="60">
        <f t="shared" si="1"/>
        <v>0</v>
      </c>
      <c r="K15" s="60">
        <f t="shared" si="1"/>
        <v>0</v>
      </c>
      <c r="L15" s="60">
        <f t="shared" si="1"/>
        <v>0</v>
      </c>
      <c r="M15" s="60">
        <f t="shared" si="1"/>
        <v>0</v>
      </c>
      <c r="N15" s="61">
        <f>SUM(N11:N14)</f>
        <v>0</v>
      </c>
      <c r="O15" s="54"/>
    </row>
    <row r="16" spans="1:15" ht="15" customHeight="1" x14ac:dyDescent="0.2">
      <c r="A16" s="344"/>
      <c r="B16" s="345"/>
      <c r="C16" s="345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6"/>
    </row>
    <row r="17" spans="1:15" x14ac:dyDescent="0.2">
      <c r="A17" s="47" t="s">
        <v>117</v>
      </c>
      <c r="B17" s="48" t="s">
        <v>5</v>
      </c>
      <c r="C17" s="49" t="s">
        <v>141</v>
      </c>
      <c r="D17" s="49" t="s">
        <v>6</v>
      </c>
      <c r="E17" s="49" t="s">
        <v>7</v>
      </c>
      <c r="F17" s="49" t="s">
        <v>8</v>
      </c>
      <c r="G17" s="49" t="s">
        <v>9</v>
      </c>
      <c r="H17" s="49" t="s">
        <v>10</v>
      </c>
      <c r="I17" s="49" t="s">
        <v>11</v>
      </c>
      <c r="J17" s="49" t="s">
        <v>12</v>
      </c>
      <c r="K17" s="49" t="s">
        <v>13</v>
      </c>
      <c r="L17" s="49" t="s">
        <v>142</v>
      </c>
      <c r="M17" s="49" t="s">
        <v>14</v>
      </c>
      <c r="N17" s="50" t="s">
        <v>1</v>
      </c>
    </row>
    <row r="18" spans="1:15" x14ac:dyDescent="0.2">
      <c r="A18" s="51" t="s">
        <v>118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3">
        <f>SUM(B18:M18)</f>
        <v>0</v>
      </c>
      <c r="O18" s="54"/>
    </row>
    <row r="19" spans="1:15" x14ac:dyDescent="0.2">
      <c r="A19" s="55" t="s">
        <v>119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7">
        <f t="shared" ref="N19" si="2">SUM(B19:M19)</f>
        <v>0</v>
      </c>
      <c r="O19" s="54"/>
    </row>
    <row r="20" spans="1:15" x14ac:dyDescent="0.2">
      <c r="A20" s="59" t="s">
        <v>78</v>
      </c>
      <c r="B20" s="60">
        <f t="shared" ref="B20:N20" si="3">SUM(B18:B19)</f>
        <v>0</v>
      </c>
      <c r="C20" s="60">
        <f t="shared" si="3"/>
        <v>0</v>
      </c>
      <c r="D20" s="60">
        <f t="shared" si="3"/>
        <v>0</v>
      </c>
      <c r="E20" s="60">
        <f t="shared" si="3"/>
        <v>0</v>
      </c>
      <c r="F20" s="60">
        <f t="shared" si="3"/>
        <v>0</v>
      </c>
      <c r="G20" s="60">
        <f t="shared" si="3"/>
        <v>0</v>
      </c>
      <c r="H20" s="60">
        <f t="shared" si="3"/>
        <v>0</v>
      </c>
      <c r="I20" s="60">
        <f t="shared" si="3"/>
        <v>0</v>
      </c>
      <c r="J20" s="60">
        <f t="shared" si="3"/>
        <v>0</v>
      </c>
      <c r="K20" s="60">
        <f t="shared" si="3"/>
        <v>0</v>
      </c>
      <c r="L20" s="60">
        <f t="shared" si="3"/>
        <v>0</v>
      </c>
      <c r="M20" s="60">
        <f t="shared" si="3"/>
        <v>0</v>
      </c>
      <c r="N20" s="61">
        <f t="shared" si="3"/>
        <v>0</v>
      </c>
      <c r="O20" s="54"/>
    </row>
    <row r="21" spans="1:15" ht="15" customHeight="1" x14ac:dyDescent="0.2">
      <c r="A21" s="344"/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6"/>
    </row>
    <row r="22" spans="1:15" x14ac:dyDescent="0.2">
      <c r="A22" s="62" t="s">
        <v>145</v>
      </c>
      <c r="B22" s="48" t="s">
        <v>5</v>
      </c>
      <c r="C22" s="49" t="s">
        <v>141</v>
      </c>
      <c r="D22" s="49" t="s">
        <v>6</v>
      </c>
      <c r="E22" s="49" t="s">
        <v>7</v>
      </c>
      <c r="F22" s="49" t="s">
        <v>8</v>
      </c>
      <c r="G22" s="49" t="s">
        <v>9</v>
      </c>
      <c r="H22" s="49" t="s">
        <v>10</v>
      </c>
      <c r="I22" s="49" t="s">
        <v>11</v>
      </c>
      <c r="J22" s="49" t="s">
        <v>12</v>
      </c>
      <c r="K22" s="49" t="s">
        <v>13</v>
      </c>
      <c r="L22" s="49" t="s">
        <v>142</v>
      </c>
      <c r="M22" s="49" t="s">
        <v>14</v>
      </c>
      <c r="N22" s="50" t="s">
        <v>1</v>
      </c>
    </row>
    <row r="23" spans="1:15" x14ac:dyDescent="0.2">
      <c r="A23" s="51" t="s">
        <v>146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3">
        <f>SUM(B23:M23)</f>
        <v>0</v>
      </c>
      <c r="O23" s="54"/>
    </row>
    <row r="24" spans="1:15" x14ac:dyDescent="0.2">
      <c r="A24" s="63" t="s">
        <v>80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7">
        <f>SUM(B24:M24)</f>
        <v>0</v>
      </c>
      <c r="O24" s="54"/>
    </row>
    <row r="25" spans="1:15" x14ac:dyDescent="0.2">
      <c r="A25" s="59" t="s">
        <v>78</v>
      </c>
      <c r="B25" s="60">
        <f>SUM(B23:B24)</f>
        <v>0</v>
      </c>
      <c r="C25" s="60">
        <f t="shared" ref="C25:M25" si="4">SUM(C23:C24)</f>
        <v>0</v>
      </c>
      <c r="D25" s="60">
        <f t="shared" si="4"/>
        <v>0</v>
      </c>
      <c r="E25" s="60">
        <f t="shared" si="4"/>
        <v>0</v>
      </c>
      <c r="F25" s="60">
        <f t="shared" si="4"/>
        <v>0</v>
      </c>
      <c r="G25" s="60">
        <f t="shared" si="4"/>
        <v>0</v>
      </c>
      <c r="H25" s="60">
        <f t="shared" si="4"/>
        <v>0</v>
      </c>
      <c r="I25" s="60">
        <f t="shared" si="4"/>
        <v>0</v>
      </c>
      <c r="J25" s="60">
        <f t="shared" si="4"/>
        <v>0</v>
      </c>
      <c r="K25" s="60">
        <f t="shared" si="4"/>
        <v>0</v>
      </c>
      <c r="L25" s="60">
        <f t="shared" si="4"/>
        <v>0</v>
      </c>
      <c r="M25" s="60">
        <f t="shared" si="4"/>
        <v>0</v>
      </c>
      <c r="N25" s="61">
        <f>SUM(N23:N24)</f>
        <v>0</v>
      </c>
      <c r="O25" s="54"/>
    </row>
    <row r="26" spans="1:15" ht="15" customHeight="1" x14ac:dyDescent="0.2">
      <c r="A26" s="366"/>
      <c r="B26" s="367"/>
      <c r="C26" s="367"/>
      <c r="D26" s="367"/>
      <c r="E26" s="367"/>
      <c r="F26" s="367"/>
      <c r="G26" s="367"/>
      <c r="H26" s="367"/>
      <c r="I26" s="367"/>
      <c r="J26" s="367"/>
      <c r="K26" s="367"/>
      <c r="L26" s="367"/>
      <c r="M26" s="367"/>
      <c r="N26" s="368"/>
    </row>
    <row r="27" spans="1:15" x14ac:dyDescent="0.2">
      <c r="A27" s="47" t="s">
        <v>147</v>
      </c>
      <c r="B27" s="48" t="s">
        <v>5</v>
      </c>
      <c r="C27" s="49" t="s">
        <v>141</v>
      </c>
      <c r="D27" s="49" t="s">
        <v>6</v>
      </c>
      <c r="E27" s="49" t="s">
        <v>7</v>
      </c>
      <c r="F27" s="49" t="s">
        <v>8</v>
      </c>
      <c r="G27" s="49" t="s">
        <v>9</v>
      </c>
      <c r="H27" s="49" t="s">
        <v>10</v>
      </c>
      <c r="I27" s="49" t="s">
        <v>11</v>
      </c>
      <c r="J27" s="49" t="s">
        <v>12</v>
      </c>
      <c r="K27" s="49" t="s">
        <v>13</v>
      </c>
      <c r="L27" s="49" t="s">
        <v>142</v>
      </c>
      <c r="M27" s="49" t="s">
        <v>14</v>
      </c>
      <c r="N27" s="50" t="s">
        <v>1</v>
      </c>
    </row>
    <row r="28" spans="1:15" x14ac:dyDescent="0.2">
      <c r="A28" s="64" t="s">
        <v>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1">
        <f>SUM(B28:M28)</f>
        <v>0</v>
      </c>
      <c r="O28" s="54"/>
    </row>
    <row r="29" spans="1:15" ht="15" customHeight="1" thickBot="1" x14ac:dyDescent="0.25">
      <c r="A29" s="347"/>
      <c r="B29" s="348"/>
      <c r="C29" s="348"/>
      <c r="D29" s="348"/>
      <c r="E29" s="348"/>
      <c r="F29" s="348"/>
      <c r="G29" s="348"/>
      <c r="H29" s="348"/>
      <c r="I29" s="348"/>
      <c r="J29" s="348"/>
      <c r="K29" s="348"/>
      <c r="L29" s="348"/>
      <c r="M29" s="348"/>
      <c r="N29" s="349"/>
    </row>
    <row r="30" spans="1:15" ht="8.25" customHeight="1" thickBot="1" x14ac:dyDescent="0.25"/>
    <row r="31" spans="1:15" x14ac:dyDescent="0.2">
      <c r="A31" s="350" t="s">
        <v>126</v>
      </c>
      <c r="B31" s="351"/>
      <c r="C31" s="351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2"/>
    </row>
    <row r="32" spans="1:15" x14ac:dyDescent="0.2">
      <c r="A32" s="66" t="s">
        <v>148</v>
      </c>
      <c r="B32" s="48" t="s">
        <v>5</v>
      </c>
      <c r="C32" s="49" t="s">
        <v>141</v>
      </c>
      <c r="D32" s="49" t="s">
        <v>6</v>
      </c>
      <c r="E32" s="49" t="s">
        <v>7</v>
      </c>
      <c r="F32" s="49" t="s">
        <v>8</v>
      </c>
      <c r="G32" s="49" t="s">
        <v>9</v>
      </c>
      <c r="H32" s="49" t="s">
        <v>10</v>
      </c>
      <c r="I32" s="49" t="s">
        <v>11</v>
      </c>
      <c r="J32" s="49" t="s">
        <v>12</v>
      </c>
      <c r="K32" s="49" t="s">
        <v>13</v>
      </c>
      <c r="L32" s="49" t="s">
        <v>142</v>
      </c>
      <c r="M32" s="49" t="s">
        <v>14</v>
      </c>
      <c r="N32" s="50" t="s">
        <v>1</v>
      </c>
    </row>
    <row r="33" spans="1:15" x14ac:dyDescent="0.2">
      <c r="A33" s="67" t="s">
        <v>149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68">
        <f>SUM(B33:M33)</f>
        <v>0</v>
      </c>
      <c r="O33" s="54"/>
    </row>
    <row r="34" spans="1:15" x14ac:dyDescent="0.2">
      <c r="A34" s="69" t="s">
        <v>150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70">
        <f>SUM(B34:M34)</f>
        <v>0</v>
      </c>
      <c r="O34" s="54"/>
    </row>
    <row r="35" spans="1:15" x14ac:dyDescent="0.2">
      <c r="A35" s="71" t="s">
        <v>151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>
        <f>SUM(B35:M35)</f>
        <v>0</v>
      </c>
      <c r="O35" s="54"/>
    </row>
    <row r="36" spans="1:15" x14ac:dyDescent="0.2">
      <c r="A36" s="74" t="s">
        <v>78</v>
      </c>
      <c r="B36" s="75">
        <f>SUM(B33:B35)</f>
        <v>0</v>
      </c>
      <c r="C36" s="75">
        <f>SUM(C33:C35)</f>
        <v>0</v>
      </c>
      <c r="D36" s="75">
        <f t="shared" ref="D36:M36" si="5">SUM(D33:D35)</f>
        <v>0</v>
      </c>
      <c r="E36" s="75">
        <f t="shared" si="5"/>
        <v>0</v>
      </c>
      <c r="F36" s="75">
        <f t="shared" si="5"/>
        <v>0</v>
      </c>
      <c r="G36" s="75">
        <f t="shared" si="5"/>
        <v>0</v>
      </c>
      <c r="H36" s="75">
        <f t="shared" si="5"/>
        <v>0</v>
      </c>
      <c r="I36" s="75">
        <f t="shared" si="5"/>
        <v>0</v>
      </c>
      <c r="J36" s="75">
        <f t="shared" si="5"/>
        <v>0</v>
      </c>
      <c r="K36" s="75">
        <f t="shared" si="5"/>
        <v>0</v>
      </c>
      <c r="L36" s="75">
        <f t="shared" si="5"/>
        <v>0</v>
      </c>
      <c r="M36" s="75">
        <f t="shared" si="5"/>
        <v>0</v>
      </c>
      <c r="N36" s="76">
        <f>SUM(N33:N35)</f>
        <v>0</v>
      </c>
      <c r="O36" s="54"/>
    </row>
    <row r="37" spans="1:15" ht="15" customHeight="1" x14ac:dyDescent="0.2">
      <c r="A37" s="344"/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6"/>
    </row>
    <row r="38" spans="1:15" x14ac:dyDescent="0.2">
      <c r="A38" s="66" t="s">
        <v>152</v>
      </c>
      <c r="B38" s="48" t="s">
        <v>5</v>
      </c>
      <c r="C38" s="49" t="s">
        <v>141</v>
      </c>
      <c r="D38" s="49" t="s">
        <v>6</v>
      </c>
      <c r="E38" s="49" t="s">
        <v>7</v>
      </c>
      <c r="F38" s="49" t="s">
        <v>8</v>
      </c>
      <c r="G38" s="49" t="s">
        <v>9</v>
      </c>
      <c r="H38" s="49" t="s">
        <v>10</v>
      </c>
      <c r="I38" s="49" t="s">
        <v>11</v>
      </c>
      <c r="J38" s="49" t="s">
        <v>12</v>
      </c>
      <c r="K38" s="49" t="s">
        <v>13</v>
      </c>
      <c r="L38" s="49" t="s">
        <v>142</v>
      </c>
      <c r="M38" s="49" t="s">
        <v>14</v>
      </c>
      <c r="N38" s="50" t="s">
        <v>1</v>
      </c>
    </row>
    <row r="39" spans="1:15" x14ac:dyDescent="0.2">
      <c r="A39" s="67" t="s">
        <v>149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68">
        <f>SUM(B39:M39)</f>
        <v>0</v>
      </c>
      <c r="O39" s="54"/>
    </row>
    <row r="40" spans="1:15" x14ac:dyDescent="0.2">
      <c r="A40" s="69" t="s">
        <v>150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70">
        <f>SUM(B40:M40)</f>
        <v>0</v>
      </c>
      <c r="O40" s="54"/>
    </row>
    <row r="41" spans="1:15" x14ac:dyDescent="0.2">
      <c r="A41" s="77" t="s">
        <v>151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70">
        <f>SUM(B41:M41)</f>
        <v>0</v>
      </c>
      <c r="O41" s="54"/>
    </row>
    <row r="42" spans="1:15" x14ac:dyDescent="0.2">
      <c r="A42" s="78" t="s">
        <v>153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80">
        <f>SUM(B42:M42)</f>
        <v>0</v>
      </c>
      <c r="O42" s="54"/>
    </row>
    <row r="43" spans="1:15" x14ac:dyDescent="0.2">
      <c r="A43" s="59" t="s">
        <v>78</v>
      </c>
      <c r="B43" s="75">
        <f t="shared" ref="B43:N43" si="6">SUM(B39:B42)</f>
        <v>0</v>
      </c>
      <c r="C43" s="75">
        <f t="shared" si="6"/>
        <v>0</v>
      </c>
      <c r="D43" s="75">
        <f t="shared" si="6"/>
        <v>0</v>
      </c>
      <c r="E43" s="75">
        <f t="shared" si="6"/>
        <v>0</v>
      </c>
      <c r="F43" s="75">
        <f t="shared" si="6"/>
        <v>0</v>
      </c>
      <c r="G43" s="75">
        <f t="shared" si="6"/>
        <v>0</v>
      </c>
      <c r="H43" s="75">
        <f t="shared" si="6"/>
        <v>0</v>
      </c>
      <c r="I43" s="75">
        <f t="shared" si="6"/>
        <v>0</v>
      </c>
      <c r="J43" s="75">
        <f t="shared" si="6"/>
        <v>0</v>
      </c>
      <c r="K43" s="75">
        <f t="shared" si="6"/>
        <v>0</v>
      </c>
      <c r="L43" s="75">
        <f t="shared" si="6"/>
        <v>0</v>
      </c>
      <c r="M43" s="75">
        <f t="shared" si="6"/>
        <v>0</v>
      </c>
      <c r="N43" s="76">
        <f t="shared" si="6"/>
        <v>0</v>
      </c>
      <c r="O43" s="54"/>
    </row>
    <row r="44" spans="1:15" ht="15" customHeight="1" x14ac:dyDescent="0.2">
      <c r="A44" s="344"/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6"/>
    </row>
    <row r="45" spans="1:15" x14ac:dyDescent="0.2">
      <c r="A45" s="81" t="s">
        <v>154</v>
      </c>
      <c r="B45" s="48" t="s">
        <v>5</v>
      </c>
      <c r="C45" s="49" t="s">
        <v>141</v>
      </c>
      <c r="D45" s="49" t="s">
        <v>6</v>
      </c>
      <c r="E45" s="49" t="s">
        <v>7</v>
      </c>
      <c r="F45" s="49" t="s">
        <v>8</v>
      </c>
      <c r="G45" s="49" t="s">
        <v>9</v>
      </c>
      <c r="H45" s="49" t="s">
        <v>10</v>
      </c>
      <c r="I45" s="49" t="s">
        <v>11</v>
      </c>
      <c r="J45" s="49" t="s">
        <v>12</v>
      </c>
      <c r="K45" s="49" t="s">
        <v>13</v>
      </c>
      <c r="L45" s="49" t="s">
        <v>142</v>
      </c>
      <c r="M45" s="49" t="s">
        <v>14</v>
      </c>
      <c r="N45" s="50" t="s">
        <v>1</v>
      </c>
    </row>
    <row r="46" spans="1:15" ht="13.5" customHeight="1" x14ac:dyDescent="0.2">
      <c r="A46" s="77" t="s">
        <v>155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82">
        <f t="shared" ref="N46:N84" si="7">SUM(B46:M46)</f>
        <v>0</v>
      </c>
    </row>
    <row r="47" spans="1:15" ht="13.5" customHeight="1" x14ac:dyDescent="0.2">
      <c r="A47" s="83" t="s">
        <v>156</v>
      </c>
      <c r="B47" s="84">
        <f>B46</f>
        <v>0</v>
      </c>
      <c r="C47" s="84">
        <f t="shared" ref="C47:M47" si="8">C46</f>
        <v>0</v>
      </c>
      <c r="D47" s="84">
        <f t="shared" si="8"/>
        <v>0</v>
      </c>
      <c r="E47" s="84">
        <f t="shared" si="8"/>
        <v>0</v>
      </c>
      <c r="F47" s="84">
        <f t="shared" si="8"/>
        <v>0</v>
      </c>
      <c r="G47" s="84">
        <f t="shared" si="8"/>
        <v>0</v>
      </c>
      <c r="H47" s="84">
        <f t="shared" si="8"/>
        <v>0</v>
      </c>
      <c r="I47" s="84">
        <f t="shared" si="8"/>
        <v>0</v>
      </c>
      <c r="J47" s="84">
        <f t="shared" si="8"/>
        <v>0</v>
      </c>
      <c r="K47" s="84">
        <f t="shared" si="8"/>
        <v>0</v>
      </c>
      <c r="L47" s="84">
        <f t="shared" si="8"/>
        <v>0</v>
      </c>
      <c r="M47" s="84">
        <f t="shared" si="8"/>
        <v>0</v>
      </c>
      <c r="N47" s="85">
        <f>N46</f>
        <v>0</v>
      </c>
    </row>
    <row r="48" spans="1:15" x14ac:dyDescent="0.2">
      <c r="A48" s="77" t="s">
        <v>130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82">
        <f t="shared" si="7"/>
        <v>0</v>
      </c>
    </row>
    <row r="49" spans="1:15" x14ac:dyDescent="0.2">
      <c r="A49" s="83" t="s">
        <v>157</v>
      </c>
      <c r="B49" s="84">
        <f>B48</f>
        <v>0</v>
      </c>
      <c r="C49" s="84">
        <f t="shared" ref="C49:M49" si="9">C48</f>
        <v>0</v>
      </c>
      <c r="D49" s="84">
        <f t="shared" si="9"/>
        <v>0</v>
      </c>
      <c r="E49" s="84">
        <f t="shared" si="9"/>
        <v>0</v>
      </c>
      <c r="F49" s="84">
        <f t="shared" si="9"/>
        <v>0</v>
      </c>
      <c r="G49" s="84">
        <f t="shared" si="9"/>
        <v>0</v>
      </c>
      <c r="H49" s="84">
        <f t="shared" si="9"/>
        <v>0</v>
      </c>
      <c r="I49" s="84">
        <f t="shared" si="9"/>
        <v>0</v>
      </c>
      <c r="J49" s="84">
        <f t="shared" si="9"/>
        <v>0</v>
      </c>
      <c r="K49" s="84">
        <f t="shared" si="9"/>
        <v>0</v>
      </c>
      <c r="L49" s="84">
        <f t="shared" si="9"/>
        <v>0</v>
      </c>
      <c r="M49" s="84">
        <f t="shared" si="9"/>
        <v>0</v>
      </c>
      <c r="N49" s="85">
        <f>N48</f>
        <v>0</v>
      </c>
    </row>
    <row r="50" spans="1:15" ht="15" customHeight="1" x14ac:dyDescent="0.2">
      <c r="A50" s="77" t="s">
        <v>128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82">
        <f>SUM(B50:M50)</f>
        <v>0</v>
      </c>
    </row>
    <row r="51" spans="1:15" ht="15" customHeight="1" x14ac:dyDescent="0.2">
      <c r="A51" s="77" t="s">
        <v>158</v>
      </c>
      <c r="B51" s="56"/>
      <c r="C51" s="8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82">
        <f t="shared" ref="N51:N53" si="10">SUM(B51:M51)</f>
        <v>0</v>
      </c>
    </row>
    <row r="52" spans="1:15" ht="15" customHeight="1" x14ac:dyDescent="0.2">
      <c r="A52" s="77" t="s">
        <v>159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82">
        <f t="shared" si="10"/>
        <v>0</v>
      </c>
    </row>
    <row r="53" spans="1:15" ht="15" customHeight="1" x14ac:dyDescent="0.2">
      <c r="A53" s="77" t="s">
        <v>160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82">
        <f t="shared" si="10"/>
        <v>0</v>
      </c>
    </row>
    <row r="54" spans="1:15" ht="15" customHeight="1" x14ac:dyDescent="0.2">
      <c r="A54" s="83" t="s">
        <v>161</v>
      </c>
      <c r="B54" s="84">
        <f>B50+B51+B52+B53</f>
        <v>0</v>
      </c>
      <c r="C54" s="84">
        <f t="shared" ref="C54:M54" si="11">C50+C51+C52+C53</f>
        <v>0</v>
      </c>
      <c r="D54" s="84">
        <f t="shared" si="11"/>
        <v>0</v>
      </c>
      <c r="E54" s="84">
        <f t="shared" si="11"/>
        <v>0</v>
      </c>
      <c r="F54" s="84">
        <f t="shared" si="11"/>
        <v>0</v>
      </c>
      <c r="G54" s="84">
        <f t="shared" si="11"/>
        <v>0</v>
      </c>
      <c r="H54" s="84">
        <f t="shared" si="11"/>
        <v>0</v>
      </c>
      <c r="I54" s="84">
        <f t="shared" si="11"/>
        <v>0</v>
      </c>
      <c r="J54" s="84">
        <f t="shared" si="11"/>
        <v>0</v>
      </c>
      <c r="K54" s="84">
        <f t="shared" si="11"/>
        <v>0</v>
      </c>
      <c r="L54" s="84">
        <f t="shared" si="11"/>
        <v>0</v>
      </c>
      <c r="M54" s="84">
        <f t="shared" si="11"/>
        <v>0</v>
      </c>
      <c r="N54" s="85">
        <f>N51+N50+N52+N53</f>
        <v>0</v>
      </c>
    </row>
    <row r="55" spans="1:15" ht="15" customHeight="1" x14ac:dyDescent="0.2">
      <c r="A55" s="77" t="s">
        <v>162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2">
        <f>SUM(B55:M55)</f>
        <v>0</v>
      </c>
    </row>
    <row r="56" spans="1:15" ht="15" customHeight="1" x14ac:dyDescent="0.2">
      <c r="A56" s="77" t="s">
        <v>163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2">
        <f t="shared" ref="N56:N58" si="12">SUM(B56:M56)</f>
        <v>0</v>
      </c>
    </row>
    <row r="57" spans="1:15" ht="15" customHeight="1" x14ac:dyDescent="0.2">
      <c r="A57" s="77" t="s">
        <v>164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2">
        <f t="shared" si="12"/>
        <v>0</v>
      </c>
    </row>
    <row r="58" spans="1:15" ht="15" customHeight="1" x14ac:dyDescent="0.2">
      <c r="A58" s="77" t="s">
        <v>165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2">
        <f t="shared" si="12"/>
        <v>0</v>
      </c>
    </row>
    <row r="59" spans="1:15" x14ac:dyDescent="0.2">
      <c r="A59" s="83" t="s">
        <v>166</v>
      </c>
      <c r="B59" s="84">
        <f>B55+B56+B57+B58</f>
        <v>0</v>
      </c>
      <c r="C59" s="84">
        <f t="shared" ref="C59:M59" si="13">C55+C56+C57+C58</f>
        <v>0</v>
      </c>
      <c r="D59" s="84">
        <f t="shared" si="13"/>
        <v>0</v>
      </c>
      <c r="E59" s="84">
        <f t="shared" si="13"/>
        <v>0</v>
      </c>
      <c r="F59" s="84">
        <f t="shared" si="13"/>
        <v>0</v>
      </c>
      <c r="G59" s="84">
        <f t="shared" si="13"/>
        <v>0</v>
      </c>
      <c r="H59" s="84">
        <f t="shared" si="13"/>
        <v>0</v>
      </c>
      <c r="I59" s="84">
        <f t="shared" si="13"/>
        <v>0</v>
      </c>
      <c r="J59" s="84">
        <f t="shared" si="13"/>
        <v>0</v>
      </c>
      <c r="K59" s="84">
        <f t="shared" si="13"/>
        <v>0</v>
      </c>
      <c r="L59" s="84">
        <f t="shared" si="13"/>
        <v>0</v>
      </c>
      <c r="M59" s="84">
        <f t="shared" si="13"/>
        <v>0</v>
      </c>
      <c r="N59" s="85">
        <f t="shared" si="7"/>
        <v>0</v>
      </c>
      <c r="O59" s="54"/>
    </row>
    <row r="60" spans="1:15" x14ac:dyDescent="0.2">
      <c r="A60" s="77" t="s">
        <v>72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82">
        <f t="shared" si="7"/>
        <v>0</v>
      </c>
      <c r="O60" s="54"/>
    </row>
    <row r="61" spans="1:15" x14ac:dyDescent="0.2">
      <c r="A61" s="83" t="s">
        <v>167</v>
      </c>
      <c r="B61" s="84">
        <f>B60</f>
        <v>0</v>
      </c>
      <c r="C61" s="84">
        <f t="shared" ref="C61:M61" si="14">C60</f>
        <v>0</v>
      </c>
      <c r="D61" s="84">
        <f t="shared" si="14"/>
        <v>0</v>
      </c>
      <c r="E61" s="84">
        <f t="shared" si="14"/>
        <v>0</v>
      </c>
      <c r="F61" s="84">
        <f t="shared" si="14"/>
        <v>0</v>
      </c>
      <c r="G61" s="84">
        <f t="shared" si="14"/>
        <v>0</v>
      </c>
      <c r="H61" s="84">
        <f t="shared" si="14"/>
        <v>0</v>
      </c>
      <c r="I61" s="84">
        <f t="shared" si="14"/>
        <v>0</v>
      </c>
      <c r="J61" s="84">
        <f t="shared" si="14"/>
        <v>0</v>
      </c>
      <c r="K61" s="84">
        <f t="shared" si="14"/>
        <v>0</v>
      </c>
      <c r="L61" s="84">
        <f t="shared" si="14"/>
        <v>0</v>
      </c>
      <c r="M61" s="84">
        <f t="shared" si="14"/>
        <v>0</v>
      </c>
      <c r="N61" s="85">
        <f>N60</f>
        <v>0</v>
      </c>
      <c r="O61" s="54"/>
    </row>
    <row r="62" spans="1:15" x14ac:dyDescent="0.2">
      <c r="A62" s="77" t="s">
        <v>168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82">
        <f>SUM(B62:M62)</f>
        <v>0</v>
      </c>
      <c r="O62" s="54"/>
    </row>
    <row r="63" spans="1:15" x14ac:dyDescent="0.2">
      <c r="A63" s="77" t="s">
        <v>169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82">
        <f>SUM(B63:M63)</f>
        <v>0</v>
      </c>
      <c r="O63" s="54"/>
    </row>
    <row r="64" spans="1:15" x14ac:dyDescent="0.2">
      <c r="A64" s="83" t="s">
        <v>170</v>
      </c>
      <c r="B64" s="84">
        <f>B63+B62</f>
        <v>0</v>
      </c>
      <c r="C64" s="84">
        <f t="shared" ref="C64:M64" si="15">C63+C62</f>
        <v>0</v>
      </c>
      <c r="D64" s="84">
        <f t="shared" si="15"/>
        <v>0</v>
      </c>
      <c r="E64" s="84">
        <f t="shared" si="15"/>
        <v>0</v>
      </c>
      <c r="F64" s="84">
        <f t="shared" si="15"/>
        <v>0</v>
      </c>
      <c r="G64" s="84">
        <f t="shared" si="15"/>
        <v>0</v>
      </c>
      <c r="H64" s="84">
        <f t="shared" si="15"/>
        <v>0</v>
      </c>
      <c r="I64" s="84">
        <f t="shared" si="15"/>
        <v>0</v>
      </c>
      <c r="J64" s="84">
        <f t="shared" si="15"/>
        <v>0</v>
      </c>
      <c r="K64" s="84">
        <f t="shared" si="15"/>
        <v>0</v>
      </c>
      <c r="L64" s="84">
        <f t="shared" si="15"/>
        <v>0</v>
      </c>
      <c r="M64" s="84">
        <f t="shared" si="15"/>
        <v>0</v>
      </c>
      <c r="N64" s="85">
        <f>N63+N62</f>
        <v>0</v>
      </c>
      <c r="O64" s="54"/>
    </row>
    <row r="65" spans="1:15" x14ac:dyDescent="0.2">
      <c r="A65" s="77" t="s">
        <v>171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2">
        <f>SUM(B65:M65)</f>
        <v>0</v>
      </c>
      <c r="O65" s="54"/>
    </row>
    <row r="66" spans="1:15" x14ac:dyDescent="0.2">
      <c r="A66" s="77" t="s">
        <v>172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2">
        <f>SUM(B66:M66)</f>
        <v>0</v>
      </c>
      <c r="O66" s="54"/>
    </row>
    <row r="67" spans="1:15" x14ac:dyDescent="0.2">
      <c r="A67" s="83" t="s">
        <v>173</v>
      </c>
      <c r="B67" s="84">
        <f>B66+B65</f>
        <v>0</v>
      </c>
      <c r="C67" s="84">
        <f t="shared" ref="C67:M67" si="16">C66+C65</f>
        <v>0</v>
      </c>
      <c r="D67" s="84">
        <f t="shared" si="16"/>
        <v>0</v>
      </c>
      <c r="E67" s="84">
        <f t="shared" si="16"/>
        <v>0</v>
      </c>
      <c r="F67" s="84">
        <f t="shared" si="16"/>
        <v>0</v>
      </c>
      <c r="G67" s="84">
        <f t="shared" si="16"/>
        <v>0</v>
      </c>
      <c r="H67" s="84">
        <f t="shared" si="16"/>
        <v>0</v>
      </c>
      <c r="I67" s="84">
        <f t="shared" si="16"/>
        <v>0</v>
      </c>
      <c r="J67" s="84">
        <f t="shared" si="16"/>
        <v>0</v>
      </c>
      <c r="K67" s="84">
        <f t="shared" si="16"/>
        <v>0</v>
      </c>
      <c r="L67" s="84">
        <f t="shared" si="16"/>
        <v>0</v>
      </c>
      <c r="M67" s="84">
        <f t="shared" si="16"/>
        <v>0</v>
      </c>
      <c r="N67" s="85">
        <f>N66+N65</f>
        <v>0</v>
      </c>
      <c r="O67" s="54"/>
    </row>
    <row r="68" spans="1:15" x14ac:dyDescent="0.2">
      <c r="A68" s="77" t="s">
        <v>174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82">
        <f t="shared" si="7"/>
        <v>0</v>
      </c>
      <c r="O68" s="54"/>
    </row>
    <row r="69" spans="1:15" x14ac:dyDescent="0.2">
      <c r="A69" s="77" t="s">
        <v>175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82">
        <f t="shared" si="7"/>
        <v>0</v>
      </c>
      <c r="O69" s="54"/>
    </row>
    <row r="70" spans="1:15" x14ac:dyDescent="0.2">
      <c r="A70" s="77" t="s">
        <v>176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82">
        <f t="shared" si="7"/>
        <v>0</v>
      </c>
      <c r="O70" s="54"/>
    </row>
    <row r="71" spans="1:15" x14ac:dyDescent="0.2">
      <c r="A71" s="77" t="s">
        <v>177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82">
        <f t="shared" si="7"/>
        <v>0</v>
      </c>
      <c r="O71" s="54"/>
    </row>
    <row r="72" spans="1:15" x14ac:dyDescent="0.2">
      <c r="A72" s="77" t="s">
        <v>178</v>
      </c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82">
        <f t="shared" si="7"/>
        <v>0</v>
      </c>
      <c r="O72" s="54"/>
    </row>
    <row r="73" spans="1:15" x14ac:dyDescent="0.2">
      <c r="A73" s="83" t="s">
        <v>179</v>
      </c>
      <c r="B73" s="84">
        <f>SUM(B68:B72)</f>
        <v>0</v>
      </c>
      <c r="C73" s="84">
        <f t="shared" ref="C73:M73" si="17">SUM(C68:C72)</f>
        <v>0</v>
      </c>
      <c r="D73" s="84">
        <f t="shared" si="17"/>
        <v>0</v>
      </c>
      <c r="E73" s="84">
        <f t="shared" si="17"/>
        <v>0</v>
      </c>
      <c r="F73" s="84">
        <f t="shared" si="17"/>
        <v>0</v>
      </c>
      <c r="G73" s="84">
        <f t="shared" si="17"/>
        <v>0</v>
      </c>
      <c r="H73" s="84">
        <f t="shared" si="17"/>
        <v>0</v>
      </c>
      <c r="I73" s="84">
        <f t="shared" si="17"/>
        <v>0</v>
      </c>
      <c r="J73" s="84">
        <f t="shared" si="17"/>
        <v>0</v>
      </c>
      <c r="K73" s="84">
        <f t="shared" si="17"/>
        <v>0</v>
      </c>
      <c r="L73" s="84">
        <f t="shared" si="17"/>
        <v>0</v>
      </c>
      <c r="M73" s="84">
        <f t="shared" si="17"/>
        <v>0</v>
      </c>
      <c r="N73" s="85">
        <f>SUM(N68:N72)</f>
        <v>0</v>
      </c>
      <c r="O73" s="54"/>
    </row>
    <row r="74" spans="1:15" x14ac:dyDescent="0.2">
      <c r="A74" s="77" t="s">
        <v>73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82">
        <f t="shared" si="7"/>
        <v>0</v>
      </c>
      <c r="O74" s="54"/>
    </row>
    <row r="75" spans="1:15" x14ac:dyDescent="0.2">
      <c r="A75" s="83" t="s">
        <v>180</v>
      </c>
      <c r="B75" s="84">
        <f>B74</f>
        <v>0</v>
      </c>
      <c r="C75" s="84">
        <f t="shared" ref="C75:M75" si="18">C74</f>
        <v>0</v>
      </c>
      <c r="D75" s="84">
        <f t="shared" si="18"/>
        <v>0</v>
      </c>
      <c r="E75" s="84">
        <f t="shared" si="18"/>
        <v>0</v>
      </c>
      <c r="F75" s="84">
        <f t="shared" si="18"/>
        <v>0</v>
      </c>
      <c r="G75" s="84">
        <f t="shared" si="18"/>
        <v>0</v>
      </c>
      <c r="H75" s="84">
        <f t="shared" si="18"/>
        <v>0</v>
      </c>
      <c r="I75" s="84">
        <f t="shared" si="18"/>
        <v>0</v>
      </c>
      <c r="J75" s="84">
        <f t="shared" si="18"/>
        <v>0</v>
      </c>
      <c r="K75" s="84">
        <f t="shared" si="18"/>
        <v>0</v>
      </c>
      <c r="L75" s="84">
        <f t="shared" si="18"/>
        <v>0</v>
      </c>
      <c r="M75" s="84">
        <f t="shared" si="18"/>
        <v>0</v>
      </c>
      <c r="N75" s="85">
        <f>N74</f>
        <v>0</v>
      </c>
      <c r="O75" s="54"/>
    </row>
    <row r="76" spans="1:15" x14ac:dyDescent="0.2">
      <c r="A76" s="77" t="s">
        <v>181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82">
        <f t="shared" si="7"/>
        <v>0</v>
      </c>
      <c r="O76" s="54"/>
    </row>
    <row r="77" spans="1:15" x14ac:dyDescent="0.2">
      <c r="A77" s="77" t="s">
        <v>182</v>
      </c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82">
        <f>SUM(B77:M77)</f>
        <v>0</v>
      </c>
      <c r="O77" s="54"/>
    </row>
    <row r="78" spans="1:15" x14ac:dyDescent="0.2">
      <c r="A78" s="77" t="s">
        <v>183</v>
      </c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82">
        <f t="shared" si="7"/>
        <v>0</v>
      </c>
      <c r="O78" s="54"/>
    </row>
    <row r="79" spans="1:15" x14ac:dyDescent="0.2">
      <c r="A79" s="77" t="s">
        <v>184</v>
      </c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82">
        <f t="shared" si="7"/>
        <v>0</v>
      </c>
      <c r="O79" s="54"/>
    </row>
    <row r="80" spans="1:15" x14ac:dyDescent="0.2">
      <c r="A80" s="77" t="s">
        <v>185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82">
        <f t="shared" si="7"/>
        <v>0</v>
      </c>
      <c r="O80" s="54"/>
    </row>
    <row r="81" spans="1:15" x14ac:dyDescent="0.2">
      <c r="A81" s="77" t="s">
        <v>186</v>
      </c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82">
        <f>SUM(B81:M81)</f>
        <v>0</v>
      </c>
      <c r="O81" s="54"/>
    </row>
    <row r="82" spans="1:15" x14ac:dyDescent="0.2">
      <c r="A82" s="77" t="s">
        <v>187</v>
      </c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82">
        <f t="shared" si="7"/>
        <v>0</v>
      </c>
      <c r="O82" s="54"/>
    </row>
    <row r="83" spans="1:15" x14ac:dyDescent="0.2">
      <c r="A83" s="77" t="s">
        <v>188</v>
      </c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82">
        <f t="shared" si="7"/>
        <v>0</v>
      </c>
      <c r="O83" s="54"/>
    </row>
    <row r="84" spans="1:15" x14ac:dyDescent="0.2">
      <c r="A84" s="77" t="s">
        <v>189</v>
      </c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82">
        <f t="shared" si="7"/>
        <v>0</v>
      </c>
      <c r="O84" s="54"/>
    </row>
    <row r="85" spans="1:15" x14ac:dyDescent="0.2">
      <c r="A85" s="83" t="s">
        <v>190</v>
      </c>
      <c r="B85" s="88">
        <f>SUM(B76:B84)</f>
        <v>0</v>
      </c>
      <c r="C85" s="88">
        <f t="shared" ref="C85:N85" si="19">SUM(C76:C84)</f>
        <v>0</v>
      </c>
      <c r="D85" s="88">
        <f t="shared" si="19"/>
        <v>0</v>
      </c>
      <c r="E85" s="88">
        <f t="shared" si="19"/>
        <v>0</v>
      </c>
      <c r="F85" s="88">
        <f t="shared" si="19"/>
        <v>0</v>
      </c>
      <c r="G85" s="88">
        <f t="shared" si="19"/>
        <v>0</v>
      </c>
      <c r="H85" s="88">
        <f t="shared" si="19"/>
        <v>0</v>
      </c>
      <c r="I85" s="88">
        <f t="shared" si="19"/>
        <v>0</v>
      </c>
      <c r="J85" s="88">
        <f t="shared" si="19"/>
        <v>0</v>
      </c>
      <c r="K85" s="88">
        <f t="shared" si="19"/>
        <v>0</v>
      </c>
      <c r="L85" s="88">
        <f t="shared" si="19"/>
        <v>0</v>
      </c>
      <c r="M85" s="88">
        <f t="shared" si="19"/>
        <v>0</v>
      </c>
      <c r="N85" s="89">
        <f t="shared" si="19"/>
        <v>0</v>
      </c>
      <c r="O85" s="54"/>
    </row>
    <row r="86" spans="1:15" x14ac:dyDescent="0.2">
      <c r="A86" s="77" t="s">
        <v>127</v>
      </c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82">
        <f t="shared" ref="N86" si="20">SUM(B86:M86)</f>
        <v>0</v>
      </c>
      <c r="O86" s="54"/>
    </row>
    <row r="87" spans="1:15" ht="12.75" customHeight="1" x14ac:dyDescent="0.2">
      <c r="A87" s="83" t="s">
        <v>191</v>
      </c>
      <c r="B87" s="88">
        <f>B86</f>
        <v>0</v>
      </c>
      <c r="C87" s="88">
        <f t="shared" ref="C87:N87" si="21">C86</f>
        <v>0</v>
      </c>
      <c r="D87" s="88">
        <f t="shared" si="21"/>
        <v>0</v>
      </c>
      <c r="E87" s="88">
        <f t="shared" si="21"/>
        <v>0</v>
      </c>
      <c r="F87" s="88">
        <f t="shared" si="21"/>
        <v>0</v>
      </c>
      <c r="G87" s="88">
        <f t="shared" si="21"/>
        <v>0</v>
      </c>
      <c r="H87" s="88">
        <f t="shared" si="21"/>
        <v>0</v>
      </c>
      <c r="I87" s="88">
        <f t="shared" si="21"/>
        <v>0</v>
      </c>
      <c r="J87" s="88">
        <f t="shared" si="21"/>
        <v>0</v>
      </c>
      <c r="K87" s="88">
        <f t="shared" si="21"/>
        <v>0</v>
      </c>
      <c r="L87" s="88">
        <f t="shared" si="21"/>
        <v>0</v>
      </c>
      <c r="M87" s="88">
        <f t="shared" si="21"/>
        <v>0</v>
      </c>
      <c r="N87" s="89">
        <f t="shared" si="21"/>
        <v>0</v>
      </c>
    </row>
    <row r="88" spans="1:15" ht="16.5" customHeight="1" x14ac:dyDescent="0.2">
      <c r="A88" s="59" t="s">
        <v>1</v>
      </c>
      <c r="B88" s="90">
        <f>B47+B49+B54+B59+B61+B64+B67+B73+B75+B85+B87</f>
        <v>0</v>
      </c>
      <c r="C88" s="90">
        <f t="shared" ref="C88:M88" si="22">C47+C49+C54+C59+C61+C64+C67+C73+C75+C85+C87</f>
        <v>0</v>
      </c>
      <c r="D88" s="90">
        <f t="shared" si="22"/>
        <v>0</v>
      </c>
      <c r="E88" s="90">
        <f t="shared" si="22"/>
        <v>0</v>
      </c>
      <c r="F88" s="90">
        <f t="shared" si="22"/>
        <v>0</v>
      </c>
      <c r="G88" s="90">
        <f t="shared" si="22"/>
        <v>0</v>
      </c>
      <c r="H88" s="90">
        <f t="shared" si="22"/>
        <v>0</v>
      </c>
      <c r="I88" s="90">
        <f t="shared" si="22"/>
        <v>0</v>
      </c>
      <c r="J88" s="90">
        <f t="shared" si="22"/>
        <v>0</v>
      </c>
      <c r="K88" s="90">
        <f t="shared" si="22"/>
        <v>0</v>
      </c>
      <c r="L88" s="90">
        <f t="shared" si="22"/>
        <v>0</v>
      </c>
      <c r="M88" s="90">
        <f t="shared" si="22"/>
        <v>0</v>
      </c>
      <c r="N88" s="91">
        <f>N47+N49+N54+N59+N61+N64+N67+N73+N75+N85+N87</f>
        <v>0</v>
      </c>
    </row>
    <row r="89" spans="1:15" ht="15.75" customHeight="1" thickBot="1" x14ac:dyDescent="0.25">
      <c r="A89" s="347"/>
      <c r="B89" s="348"/>
      <c r="C89" s="348"/>
      <c r="D89" s="348"/>
      <c r="E89" s="348"/>
      <c r="F89" s="348"/>
      <c r="G89" s="348"/>
      <c r="H89" s="348"/>
      <c r="I89" s="348"/>
      <c r="J89" s="348"/>
      <c r="K89" s="348"/>
      <c r="L89" s="348"/>
      <c r="M89" s="348"/>
      <c r="N89" s="349"/>
      <c r="O89" s="92"/>
    </row>
    <row r="90" spans="1:15" ht="8.25" customHeight="1" thickBot="1" x14ac:dyDescent="0.25"/>
    <row r="91" spans="1:15" ht="15" customHeight="1" x14ac:dyDescent="0.2">
      <c r="A91" s="350" t="s">
        <v>121</v>
      </c>
      <c r="B91" s="351"/>
      <c r="C91" s="351"/>
      <c r="D91" s="351"/>
      <c r="E91" s="351"/>
      <c r="F91" s="351"/>
      <c r="G91" s="351"/>
      <c r="H91" s="351"/>
      <c r="I91" s="351"/>
      <c r="J91" s="351"/>
      <c r="K91" s="351"/>
      <c r="L91" s="351"/>
      <c r="M91" s="351"/>
      <c r="N91" s="352"/>
    </row>
    <row r="92" spans="1:15" ht="12.75" customHeight="1" x14ac:dyDescent="0.2">
      <c r="A92" s="59" t="s">
        <v>120</v>
      </c>
      <c r="B92" s="48" t="s">
        <v>5</v>
      </c>
      <c r="C92" s="49" t="s">
        <v>141</v>
      </c>
      <c r="D92" s="49" t="s">
        <v>6</v>
      </c>
      <c r="E92" s="49" t="s">
        <v>7</v>
      </c>
      <c r="F92" s="49" t="s">
        <v>8</v>
      </c>
      <c r="G92" s="49" t="s">
        <v>9</v>
      </c>
      <c r="H92" s="49" t="s">
        <v>10</v>
      </c>
      <c r="I92" s="49" t="s">
        <v>11</v>
      </c>
      <c r="J92" s="49" t="s">
        <v>12</v>
      </c>
      <c r="K92" s="49" t="s">
        <v>13</v>
      </c>
      <c r="L92" s="49" t="s">
        <v>142</v>
      </c>
      <c r="M92" s="49" t="s">
        <v>14</v>
      </c>
      <c r="N92" s="50" t="s">
        <v>1</v>
      </c>
    </row>
    <row r="93" spans="1:15" ht="12.75" customHeight="1" x14ac:dyDescent="0.2">
      <c r="A93" s="67" t="s">
        <v>192</v>
      </c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82">
        <f t="shared" ref="N93:N104" si="23">SUM(B93:M93)</f>
        <v>0</v>
      </c>
    </row>
    <row r="94" spans="1:15" ht="12.75" customHeight="1" x14ac:dyDescent="0.2">
      <c r="A94" s="93" t="s">
        <v>193</v>
      </c>
      <c r="B94" s="94">
        <f>B93</f>
        <v>0</v>
      </c>
      <c r="C94" s="94">
        <f t="shared" ref="C94:N94" si="24">C93</f>
        <v>0</v>
      </c>
      <c r="D94" s="94">
        <f t="shared" si="24"/>
        <v>0</v>
      </c>
      <c r="E94" s="94">
        <f t="shared" si="24"/>
        <v>0</v>
      </c>
      <c r="F94" s="94">
        <f t="shared" si="24"/>
        <v>0</v>
      </c>
      <c r="G94" s="94">
        <f t="shared" si="24"/>
        <v>0</v>
      </c>
      <c r="H94" s="94">
        <f t="shared" si="24"/>
        <v>0</v>
      </c>
      <c r="I94" s="94">
        <f t="shared" si="24"/>
        <v>0</v>
      </c>
      <c r="J94" s="94">
        <f t="shared" si="24"/>
        <v>0</v>
      </c>
      <c r="K94" s="94">
        <f t="shared" si="24"/>
        <v>0</v>
      </c>
      <c r="L94" s="94">
        <f t="shared" si="24"/>
        <v>0</v>
      </c>
      <c r="M94" s="94">
        <f t="shared" si="24"/>
        <v>0</v>
      </c>
      <c r="N94" s="95">
        <f t="shared" si="24"/>
        <v>0</v>
      </c>
    </row>
    <row r="95" spans="1:15" ht="12.75" customHeight="1" x14ac:dyDescent="0.2">
      <c r="A95" s="96" t="s">
        <v>194</v>
      </c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82">
        <f t="shared" si="23"/>
        <v>0</v>
      </c>
    </row>
    <row r="96" spans="1:15" x14ac:dyDescent="0.2">
      <c r="A96" s="97" t="s">
        <v>195</v>
      </c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82">
        <f t="shared" si="23"/>
        <v>0</v>
      </c>
    </row>
    <row r="97" spans="1:14" x14ac:dyDescent="0.2">
      <c r="A97" s="98" t="s">
        <v>196</v>
      </c>
      <c r="B97" s="84">
        <f>B96+B95</f>
        <v>0</v>
      </c>
      <c r="C97" s="84">
        <f t="shared" ref="C97:N97" si="25">C96+C95</f>
        <v>0</v>
      </c>
      <c r="D97" s="84">
        <f t="shared" si="25"/>
        <v>0</v>
      </c>
      <c r="E97" s="84">
        <f t="shared" si="25"/>
        <v>0</v>
      </c>
      <c r="F97" s="84">
        <f t="shared" si="25"/>
        <v>0</v>
      </c>
      <c r="G97" s="84">
        <f t="shared" si="25"/>
        <v>0</v>
      </c>
      <c r="H97" s="84">
        <f t="shared" si="25"/>
        <v>0</v>
      </c>
      <c r="I97" s="84">
        <f t="shared" si="25"/>
        <v>0</v>
      </c>
      <c r="J97" s="84">
        <f t="shared" si="25"/>
        <v>0</v>
      </c>
      <c r="K97" s="84">
        <f t="shared" si="25"/>
        <v>0</v>
      </c>
      <c r="L97" s="84">
        <f t="shared" si="25"/>
        <v>0</v>
      </c>
      <c r="M97" s="84">
        <f t="shared" si="25"/>
        <v>0</v>
      </c>
      <c r="N97" s="85">
        <f t="shared" si="25"/>
        <v>0</v>
      </c>
    </row>
    <row r="98" spans="1:14" x14ac:dyDescent="0.2">
      <c r="A98" s="99" t="s">
        <v>197</v>
      </c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82">
        <f t="shared" ref="N98:N99" si="26">SUM(B98:M98)</f>
        <v>0</v>
      </c>
    </row>
    <row r="99" spans="1:14" x14ac:dyDescent="0.2">
      <c r="A99" s="99" t="s">
        <v>198</v>
      </c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82">
        <f t="shared" si="26"/>
        <v>0</v>
      </c>
    </row>
    <row r="100" spans="1:14" x14ac:dyDescent="0.2">
      <c r="A100" s="100" t="s">
        <v>199</v>
      </c>
      <c r="B100" s="84">
        <f>B99+B98</f>
        <v>0</v>
      </c>
      <c r="C100" s="84">
        <f t="shared" ref="C100:M100" si="27">C99+C98</f>
        <v>0</v>
      </c>
      <c r="D100" s="84">
        <f t="shared" si="27"/>
        <v>0</v>
      </c>
      <c r="E100" s="84">
        <f t="shared" si="27"/>
        <v>0</v>
      </c>
      <c r="F100" s="84">
        <f t="shared" si="27"/>
        <v>0</v>
      </c>
      <c r="G100" s="84">
        <f t="shared" si="27"/>
        <v>0</v>
      </c>
      <c r="H100" s="84">
        <f t="shared" si="27"/>
        <v>0</v>
      </c>
      <c r="I100" s="84">
        <f t="shared" si="27"/>
        <v>0</v>
      </c>
      <c r="J100" s="84">
        <f t="shared" si="27"/>
        <v>0</v>
      </c>
      <c r="K100" s="84">
        <f t="shared" si="27"/>
        <v>0</v>
      </c>
      <c r="L100" s="84">
        <f t="shared" si="27"/>
        <v>0</v>
      </c>
      <c r="M100" s="84">
        <f t="shared" si="27"/>
        <v>0</v>
      </c>
      <c r="N100" s="85">
        <f>N99+N98</f>
        <v>0</v>
      </c>
    </row>
    <row r="101" spans="1:14" x14ac:dyDescent="0.2">
      <c r="A101" s="101" t="s">
        <v>129</v>
      </c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82">
        <f t="shared" si="23"/>
        <v>0</v>
      </c>
    </row>
    <row r="102" spans="1:14" x14ac:dyDescent="0.2">
      <c r="A102" s="102" t="s">
        <v>88</v>
      </c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82">
        <f t="shared" si="23"/>
        <v>0</v>
      </c>
    </row>
    <row r="103" spans="1:14" x14ac:dyDescent="0.2">
      <c r="A103" s="103" t="s">
        <v>133</v>
      </c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82">
        <f t="shared" si="23"/>
        <v>0</v>
      </c>
    </row>
    <row r="104" spans="1:14" x14ac:dyDescent="0.2">
      <c r="A104" s="103" t="s">
        <v>134</v>
      </c>
      <c r="B104" s="72"/>
      <c r="C104" s="72"/>
      <c r="D104" s="72"/>
      <c r="E104" s="104"/>
      <c r="F104" s="104"/>
      <c r="G104" s="104"/>
      <c r="H104" s="104"/>
      <c r="I104" s="104"/>
      <c r="J104" s="104"/>
      <c r="K104" s="72"/>
      <c r="L104" s="72"/>
      <c r="M104" s="72"/>
      <c r="N104" s="105">
        <f t="shared" si="23"/>
        <v>0</v>
      </c>
    </row>
    <row r="105" spans="1:14" ht="18" customHeight="1" x14ac:dyDescent="0.2">
      <c r="A105" s="106" t="s">
        <v>1</v>
      </c>
      <c r="B105" s="90">
        <f>B94+B97+B100+B101+B102+B103+B104</f>
        <v>0</v>
      </c>
      <c r="C105" s="90">
        <f t="shared" ref="C105:M105" si="28">C94+C97+C100+C101+C102+C103+C104</f>
        <v>0</v>
      </c>
      <c r="D105" s="90">
        <f t="shared" si="28"/>
        <v>0</v>
      </c>
      <c r="E105" s="90">
        <f t="shared" si="28"/>
        <v>0</v>
      </c>
      <c r="F105" s="90">
        <f t="shared" si="28"/>
        <v>0</v>
      </c>
      <c r="G105" s="90">
        <f t="shared" si="28"/>
        <v>0</v>
      </c>
      <c r="H105" s="90">
        <f t="shared" si="28"/>
        <v>0</v>
      </c>
      <c r="I105" s="90">
        <f t="shared" si="28"/>
        <v>0</v>
      </c>
      <c r="J105" s="90">
        <f t="shared" si="28"/>
        <v>0</v>
      </c>
      <c r="K105" s="90">
        <f t="shared" si="28"/>
        <v>0</v>
      </c>
      <c r="L105" s="90">
        <f t="shared" si="28"/>
        <v>0</v>
      </c>
      <c r="M105" s="90">
        <f t="shared" si="28"/>
        <v>0</v>
      </c>
      <c r="N105" s="91">
        <f>N94+N97+N100+N101+N102+N103+N104</f>
        <v>0</v>
      </c>
    </row>
    <row r="106" spans="1:14" x14ac:dyDescent="0.2">
      <c r="A106" s="353"/>
      <c r="B106" s="354"/>
      <c r="C106" s="354"/>
      <c r="D106" s="354"/>
      <c r="E106" s="354"/>
      <c r="F106" s="354"/>
      <c r="G106" s="354"/>
      <c r="H106" s="354"/>
      <c r="I106" s="354"/>
      <c r="J106" s="354"/>
      <c r="K106" s="354"/>
      <c r="L106" s="354"/>
      <c r="M106" s="354"/>
      <c r="N106" s="355"/>
    </row>
    <row r="107" spans="1:14" x14ac:dyDescent="0.2">
      <c r="A107" s="59" t="s">
        <v>200</v>
      </c>
      <c r="B107" s="48" t="s">
        <v>5</v>
      </c>
      <c r="C107" s="49" t="s">
        <v>141</v>
      </c>
      <c r="D107" s="49" t="s">
        <v>6</v>
      </c>
      <c r="E107" s="49" t="s">
        <v>7</v>
      </c>
      <c r="F107" s="49" t="s">
        <v>8</v>
      </c>
      <c r="G107" s="49" t="s">
        <v>9</v>
      </c>
      <c r="H107" s="49" t="s">
        <v>10</v>
      </c>
      <c r="I107" s="49" t="s">
        <v>11</v>
      </c>
      <c r="J107" s="49" t="s">
        <v>12</v>
      </c>
      <c r="K107" s="49" t="s">
        <v>13</v>
      </c>
      <c r="L107" s="49" t="s">
        <v>142</v>
      </c>
      <c r="M107" s="49" t="s">
        <v>14</v>
      </c>
      <c r="N107" s="50" t="s">
        <v>1</v>
      </c>
    </row>
    <row r="108" spans="1:14" x14ac:dyDescent="0.2">
      <c r="A108" s="107" t="s">
        <v>136</v>
      </c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108">
        <f>SUM(B108:M108)</f>
        <v>0</v>
      </c>
    </row>
    <row r="109" spans="1:14" x14ac:dyDescent="0.2">
      <c r="A109" s="69" t="s">
        <v>137</v>
      </c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82">
        <f>SUM(B109:M109)</f>
        <v>0</v>
      </c>
    </row>
    <row r="110" spans="1:14" x14ac:dyDescent="0.2">
      <c r="A110" s="69" t="s">
        <v>138</v>
      </c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82">
        <f>SUM(B110:M110)</f>
        <v>0</v>
      </c>
    </row>
    <row r="111" spans="1:14" x14ac:dyDescent="0.2">
      <c r="A111" s="77" t="s">
        <v>139</v>
      </c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82">
        <f>SUM(B111:M111)</f>
        <v>0</v>
      </c>
    </row>
    <row r="112" spans="1:14" x14ac:dyDescent="0.2">
      <c r="A112" s="109" t="s">
        <v>1</v>
      </c>
      <c r="B112" s="110">
        <f>SUM(B108:B111)</f>
        <v>0</v>
      </c>
      <c r="C112" s="110">
        <f t="shared" ref="C112:M112" si="29">SUM(C108:C111)</f>
        <v>0</v>
      </c>
      <c r="D112" s="110">
        <f t="shared" si="29"/>
        <v>0</v>
      </c>
      <c r="E112" s="110">
        <f t="shared" si="29"/>
        <v>0</v>
      </c>
      <c r="F112" s="110">
        <f t="shared" si="29"/>
        <v>0</v>
      </c>
      <c r="G112" s="110">
        <f t="shared" si="29"/>
        <v>0</v>
      </c>
      <c r="H112" s="110">
        <f t="shared" si="29"/>
        <v>0</v>
      </c>
      <c r="I112" s="110">
        <f t="shared" si="29"/>
        <v>0</v>
      </c>
      <c r="J112" s="110">
        <f t="shared" si="29"/>
        <v>0</v>
      </c>
      <c r="K112" s="110">
        <f t="shared" si="29"/>
        <v>0</v>
      </c>
      <c r="L112" s="110">
        <f t="shared" si="29"/>
        <v>0</v>
      </c>
      <c r="M112" s="110">
        <f t="shared" si="29"/>
        <v>0</v>
      </c>
      <c r="N112" s="111">
        <f>SUM(B112:M112)</f>
        <v>0</v>
      </c>
    </row>
    <row r="113" spans="1:14" ht="15.75" customHeight="1" thickBot="1" x14ac:dyDescent="0.25">
      <c r="A113" s="356"/>
      <c r="B113" s="357"/>
      <c r="C113" s="357"/>
      <c r="D113" s="357"/>
      <c r="E113" s="357"/>
      <c r="F113" s="357"/>
      <c r="G113" s="357"/>
      <c r="H113" s="357"/>
      <c r="I113" s="357"/>
      <c r="J113" s="357"/>
      <c r="K113" s="357"/>
      <c r="L113" s="357"/>
      <c r="M113" s="357"/>
      <c r="N113" s="358"/>
    </row>
    <row r="114" spans="1:14" ht="15.75" customHeight="1" x14ac:dyDescent="0.2">
      <c r="A114" s="359"/>
      <c r="B114" s="359"/>
      <c r="C114" s="359"/>
      <c r="D114" s="359"/>
      <c r="E114" s="359"/>
      <c r="F114" s="359"/>
      <c r="G114" s="359"/>
      <c r="H114" s="359"/>
      <c r="I114" s="359"/>
      <c r="J114" s="359"/>
      <c r="K114" s="359"/>
      <c r="L114" s="359"/>
      <c r="M114" s="359"/>
      <c r="N114" s="359"/>
    </row>
    <row r="115" spans="1:14" ht="15" customHeight="1" x14ac:dyDescent="0.2">
      <c r="A115" s="112" t="s">
        <v>46</v>
      </c>
      <c r="B115" s="343"/>
      <c r="C115" s="343"/>
      <c r="D115" s="343"/>
      <c r="E115" s="343"/>
      <c r="F115" s="343"/>
      <c r="G115" s="343"/>
    </row>
    <row r="116" spans="1:14" ht="15" customHeight="1" x14ac:dyDescent="0.2">
      <c r="A116" s="112" t="s">
        <v>47</v>
      </c>
      <c r="B116" s="343"/>
      <c r="C116" s="343"/>
      <c r="D116" s="343"/>
      <c r="E116" s="343"/>
      <c r="F116" s="343"/>
      <c r="G116" s="343"/>
    </row>
    <row r="117" spans="1:14" ht="15" customHeight="1" x14ac:dyDescent="0.2">
      <c r="A117" s="112" t="s">
        <v>48</v>
      </c>
      <c r="B117" s="343"/>
      <c r="C117" s="343"/>
      <c r="D117" s="343"/>
      <c r="E117" s="343"/>
      <c r="F117" s="343"/>
      <c r="G117" s="343"/>
    </row>
  </sheetData>
  <sheetProtection algorithmName="SHA-512" hashValue="3j4VvC5ElHOMztHoJ0yfivVCaIsav5vtIGBJE0ucF6qXDBlxNjnl/dyzRFqQzJylkvJSFXgoZ7/1b41MBfKeoQ==" saltValue="N5LCo0f2JmOij8QS+S45Jw==" spinCount="100000" sheet="1" objects="1" scenarios="1" selectLockedCells="1"/>
  <mergeCells count="21">
    <mergeCell ref="A37:N37"/>
    <mergeCell ref="A1:G1"/>
    <mergeCell ref="A4:B4"/>
    <mergeCell ref="C4:H4"/>
    <mergeCell ref="A7:N7"/>
    <mergeCell ref="A9:N9"/>
    <mergeCell ref="A16:N16"/>
    <mergeCell ref="A21:N21"/>
    <mergeCell ref="A26:N26"/>
    <mergeCell ref="A29:N29"/>
    <mergeCell ref="A31:N31"/>
    <mergeCell ref="A6:F6"/>
    <mergeCell ref="B115:G115"/>
    <mergeCell ref="B116:G116"/>
    <mergeCell ref="B117:G117"/>
    <mergeCell ref="A44:N44"/>
    <mergeCell ref="A89:N89"/>
    <mergeCell ref="A91:N91"/>
    <mergeCell ref="A106:N106"/>
    <mergeCell ref="A113:N113"/>
    <mergeCell ref="A114:N114"/>
  </mergeCells>
  <dataValidations count="1">
    <dataValidation allowBlank="1" sqref="G6" xr:uid="{0FB5F53B-289A-4DEB-AE35-F53469E6A59D}"/>
  </dataValidations>
  <printOptions horizontalCentered="1" verticalCentered="1"/>
  <pageMargins left="0" right="0.47244094488188981" top="0" bottom="0" header="0" footer="0"/>
  <pageSetup paperSize="9" scale="45" orientation="landscape" horizontalDpi="4294967295" verticalDpi="300" r:id="rId1"/>
  <headerFooter alignWithMargins="0">
    <oddFooter xml:space="preserve">&amp;L&amp;9&amp;K00-026SES / CGCSS / GGA - Hospitais 
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39997558519241921"/>
  </sheetPr>
  <dimension ref="A1:O60"/>
  <sheetViews>
    <sheetView showGridLines="0" zoomScale="80" zoomScaleNormal="80" workbookViewId="0">
      <selection activeCell="M41" sqref="M41"/>
    </sheetView>
  </sheetViews>
  <sheetFormatPr defaultRowHeight="12.75" x14ac:dyDescent="0.2"/>
  <cols>
    <col min="1" max="1" width="46" style="11" customWidth="1"/>
    <col min="2" max="13" width="14.28515625" style="11" bestFit="1" customWidth="1"/>
    <col min="14" max="14" width="17.42578125" style="11" customWidth="1"/>
    <col min="15" max="16384" width="9.140625" style="11"/>
  </cols>
  <sheetData>
    <row r="1" spans="1:15" ht="15" x14ac:dyDescent="0.2">
      <c r="A1" s="288"/>
      <c r="B1" s="288"/>
      <c r="C1" s="288"/>
      <c r="D1" s="288"/>
      <c r="E1" s="288"/>
      <c r="F1" s="288"/>
      <c r="G1" s="288"/>
      <c r="H1" s="10"/>
      <c r="I1" s="10"/>
      <c r="N1" s="11" t="s">
        <v>250</v>
      </c>
    </row>
    <row r="2" spans="1:15" ht="15" x14ac:dyDescent="0.2">
      <c r="A2" s="1"/>
      <c r="B2" s="1"/>
      <c r="C2" s="12"/>
      <c r="D2" s="12"/>
      <c r="E2" s="12"/>
      <c r="F2" s="12"/>
      <c r="G2" s="12"/>
      <c r="H2" s="10"/>
      <c r="I2" s="10"/>
    </row>
    <row r="3" spans="1:15" ht="15" x14ac:dyDescent="0.2">
      <c r="A3" s="1"/>
      <c r="B3" s="1"/>
      <c r="C3" s="12"/>
      <c r="D3" s="12"/>
      <c r="E3" s="12"/>
      <c r="F3" s="12"/>
      <c r="G3" s="12"/>
      <c r="H3" s="10"/>
      <c r="I3" s="10"/>
    </row>
    <row r="5" spans="1:15" ht="15" x14ac:dyDescent="0.25">
      <c r="A5" s="379" t="s">
        <v>45</v>
      </c>
      <c r="B5" s="380"/>
      <c r="C5" s="381"/>
      <c r="D5" s="382"/>
      <c r="E5" s="382"/>
      <c r="F5" s="382"/>
      <c r="G5" s="382"/>
      <c r="H5" s="383"/>
    </row>
    <row r="6" spans="1:15" ht="13.5" thickBot="1" x14ac:dyDescent="0.25">
      <c r="A6" s="6"/>
      <c r="B6" s="6"/>
    </row>
    <row r="7" spans="1:15" x14ac:dyDescent="0.2">
      <c r="A7" s="384" t="s">
        <v>143</v>
      </c>
      <c r="B7" s="385"/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6"/>
    </row>
    <row r="8" spans="1:15" ht="13.5" thickBot="1" x14ac:dyDescent="0.25">
      <c r="A8" s="337" t="s">
        <v>89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9"/>
    </row>
    <row r="9" spans="1:15" ht="8.25" customHeight="1" x14ac:dyDescent="0.2">
      <c r="A9" s="317"/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</row>
    <row r="10" spans="1:15" x14ac:dyDescent="0.2">
      <c r="A10" s="375" t="s">
        <v>15</v>
      </c>
      <c r="B10" s="378"/>
      <c r="C10" s="378"/>
      <c r="D10" s="378"/>
      <c r="E10" s="378"/>
      <c r="F10" s="378"/>
      <c r="G10" s="378"/>
      <c r="H10" s="378"/>
      <c r="I10" s="378"/>
      <c r="J10" s="378"/>
      <c r="K10" s="378"/>
      <c r="L10" s="378"/>
      <c r="M10" s="378"/>
      <c r="N10" s="378"/>
    </row>
    <row r="11" spans="1:15" ht="12.75" customHeight="1" x14ac:dyDescent="0.2">
      <c r="A11" s="376"/>
      <c r="B11" s="373" t="s">
        <v>5</v>
      </c>
      <c r="C11" s="373" t="s">
        <v>141</v>
      </c>
      <c r="D11" s="373" t="s">
        <v>6</v>
      </c>
      <c r="E11" s="373" t="s">
        <v>7</v>
      </c>
      <c r="F11" s="373" t="s">
        <v>8</v>
      </c>
      <c r="G11" s="373" t="s">
        <v>9</v>
      </c>
      <c r="H11" s="373" t="s">
        <v>10</v>
      </c>
      <c r="I11" s="373" t="s">
        <v>11</v>
      </c>
      <c r="J11" s="373" t="s">
        <v>12</v>
      </c>
      <c r="K11" s="373" t="s">
        <v>13</v>
      </c>
      <c r="L11" s="373" t="s">
        <v>142</v>
      </c>
      <c r="M11" s="373" t="s">
        <v>14</v>
      </c>
      <c r="N11" s="375" t="s">
        <v>1</v>
      </c>
    </row>
    <row r="12" spans="1:15" x14ac:dyDescent="0.2">
      <c r="A12" s="377"/>
      <c r="B12" s="374"/>
      <c r="C12" s="374"/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34"/>
    </row>
    <row r="13" spans="1:15" x14ac:dyDescent="0.2">
      <c r="A13" s="186" t="s">
        <v>16</v>
      </c>
      <c r="B13" s="223">
        <f>SUM(B14:B18)</f>
        <v>0</v>
      </c>
      <c r="C13" s="223">
        <f t="shared" ref="C13:M13" si="0">SUM(C14:C18)</f>
        <v>0</v>
      </c>
      <c r="D13" s="223">
        <f t="shared" si="0"/>
        <v>0</v>
      </c>
      <c r="E13" s="223">
        <f t="shared" si="0"/>
        <v>0</v>
      </c>
      <c r="F13" s="223">
        <f t="shared" si="0"/>
        <v>0</v>
      </c>
      <c r="G13" s="223">
        <f t="shared" si="0"/>
        <v>0</v>
      </c>
      <c r="H13" s="223">
        <f t="shared" si="0"/>
        <v>0</v>
      </c>
      <c r="I13" s="223">
        <f t="shared" si="0"/>
        <v>0</v>
      </c>
      <c r="J13" s="223">
        <f t="shared" si="0"/>
        <v>0</v>
      </c>
      <c r="K13" s="223">
        <f t="shared" si="0"/>
        <v>0</v>
      </c>
      <c r="L13" s="223">
        <f t="shared" si="0"/>
        <v>0</v>
      </c>
      <c r="M13" s="223">
        <f t="shared" si="0"/>
        <v>0</v>
      </c>
      <c r="N13" s="224">
        <f>SUM(B13:M13)</f>
        <v>0</v>
      </c>
      <c r="O13" s="5"/>
    </row>
    <row r="14" spans="1:15" x14ac:dyDescent="0.2">
      <c r="A14" s="189" t="s">
        <v>217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25">
        <f t="shared" ref="N14:N18" si="1">SUM(B14:M14)</f>
        <v>0</v>
      </c>
    </row>
    <row r="15" spans="1:15" x14ac:dyDescent="0.2">
      <c r="A15" s="190" t="s">
        <v>218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226">
        <f t="shared" si="1"/>
        <v>0</v>
      </c>
    </row>
    <row r="16" spans="1:15" x14ac:dyDescent="0.2">
      <c r="A16" s="191" t="s">
        <v>219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226">
        <f t="shared" si="1"/>
        <v>0</v>
      </c>
    </row>
    <row r="17" spans="1:15" x14ac:dyDescent="0.2">
      <c r="A17" s="190" t="s">
        <v>220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226">
        <f t="shared" si="1"/>
        <v>0</v>
      </c>
    </row>
    <row r="18" spans="1:15" ht="12.75" customHeight="1" x14ac:dyDescent="0.2">
      <c r="A18" s="192" t="s">
        <v>221</v>
      </c>
      <c r="B18" s="219"/>
      <c r="C18" s="219"/>
      <c r="D18" s="219" t="s">
        <v>247</v>
      </c>
      <c r="E18" s="219"/>
      <c r="F18" s="219"/>
      <c r="G18" s="219"/>
      <c r="H18" s="219"/>
      <c r="I18" s="219"/>
      <c r="J18" s="219"/>
      <c r="K18" s="219"/>
      <c r="L18" s="219"/>
      <c r="M18" s="219"/>
      <c r="N18" s="227">
        <f t="shared" si="1"/>
        <v>0</v>
      </c>
    </row>
    <row r="19" spans="1:15" x14ac:dyDescent="0.2">
      <c r="A19" s="186" t="s">
        <v>38</v>
      </c>
      <c r="B19" s="223">
        <f>+B20+B24</f>
        <v>0</v>
      </c>
      <c r="C19" s="223">
        <f t="shared" ref="C19:M19" si="2">+C20+C24</f>
        <v>0</v>
      </c>
      <c r="D19" s="223">
        <f t="shared" si="2"/>
        <v>0</v>
      </c>
      <c r="E19" s="223">
        <f t="shared" si="2"/>
        <v>0</v>
      </c>
      <c r="F19" s="223">
        <f t="shared" si="2"/>
        <v>0</v>
      </c>
      <c r="G19" s="223">
        <f t="shared" si="2"/>
        <v>0</v>
      </c>
      <c r="H19" s="223">
        <f t="shared" si="2"/>
        <v>0</v>
      </c>
      <c r="I19" s="223">
        <f t="shared" si="2"/>
        <v>0</v>
      </c>
      <c r="J19" s="223">
        <f t="shared" si="2"/>
        <v>0</v>
      </c>
      <c r="K19" s="223">
        <f t="shared" si="2"/>
        <v>0</v>
      </c>
      <c r="L19" s="223">
        <f t="shared" si="2"/>
        <v>0</v>
      </c>
      <c r="M19" s="223">
        <f t="shared" si="2"/>
        <v>0</v>
      </c>
      <c r="N19" s="224">
        <f>+N20+N24</f>
        <v>0</v>
      </c>
      <c r="O19" s="5"/>
    </row>
    <row r="20" spans="1:15" x14ac:dyDescent="0.2">
      <c r="A20" s="228" t="s">
        <v>222</v>
      </c>
      <c r="B20" s="229">
        <f>SUM(B21:B23)</f>
        <v>0</v>
      </c>
      <c r="C20" s="229">
        <f t="shared" ref="C20:I20" si="3">SUM(C21:C23)</f>
        <v>0</v>
      </c>
      <c r="D20" s="229">
        <f t="shared" si="3"/>
        <v>0</v>
      </c>
      <c r="E20" s="229">
        <f t="shared" si="3"/>
        <v>0</v>
      </c>
      <c r="F20" s="229">
        <f t="shared" si="3"/>
        <v>0</v>
      </c>
      <c r="G20" s="229">
        <f t="shared" si="3"/>
        <v>0</v>
      </c>
      <c r="H20" s="229">
        <f t="shared" si="3"/>
        <v>0</v>
      </c>
      <c r="I20" s="229">
        <f t="shared" si="3"/>
        <v>0</v>
      </c>
      <c r="J20" s="229">
        <f>SUM(J21:J23)</f>
        <v>0</v>
      </c>
      <c r="K20" s="229">
        <f t="shared" ref="K20" si="4">SUM(K21:K23)</f>
        <v>0</v>
      </c>
      <c r="L20" s="229">
        <f>SUM(L21:L23)</f>
        <v>0</v>
      </c>
      <c r="M20" s="229">
        <f>SUM(M21:M23)</f>
        <v>0</v>
      </c>
      <c r="N20" s="230">
        <f>SUM(N21:N23)</f>
        <v>0</v>
      </c>
    </row>
    <row r="21" spans="1:15" x14ac:dyDescent="0.2">
      <c r="A21" s="191" t="s">
        <v>223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226">
        <f>SUM(B21:M21)</f>
        <v>0</v>
      </c>
    </row>
    <row r="22" spans="1:15" x14ac:dyDescent="0.2">
      <c r="A22" s="191" t="s">
        <v>224</v>
      </c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226">
        <f>SUM(B22:M22)</f>
        <v>0</v>
      </c>
    </row>
    <row r="23" spans="1:15" x14ac:dyDescent="0.2">
      <c r="A23" s="191" t="s">
        <v>225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226">
        <f>SUM(B23:M23)</f>
        <v>0</v>
      </c>
    </row>
    <row r="24" spans="1:15" x14ac:dyDescent="0.2">
      <c r="A24" s="234" t="s">
        <v>226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27">
        <f>SUM(B24:M24)</f>
        <v>0</v>
      </c>
    </row>
    <row r="25" spans="1:15" ht="12.75" customHeight="1" x14ac:dyDescent="0.2">
      <c r="A25" s="186" t="s">
        <v>39</v>
      </c>
      <c r="B25" s="223">
        <f>SUM(B26:B29)</f>
        <v>0</v>
      </c>
      <c r="C25" s="223">
        <f t="shared" ref="C25:J25" si="5">SUM(C26:C29)</f>
        <v>0</v>
      </c>
      <c r="D25" s="223">
        <f t="shared" si="5"/>
        <v>0</v>
      </c>
      <c r="E25" s="223">
        <f t="shared" si="5"/>
        <v>0</v>
      </c>
      <c r="F25" s="223">
        <f t="shared" si="5"/>
        <v>0</v>
      </c>
      <c r="G25" s="223">
        <f t="shared" si="5"/>
        <v>0</v>
      </c>
      <c r="H25" s="223">
        <f t="shared" si="5"/>
        <v>0</v>
      </c>
      <c r="I25" s="223">
        <f t="shared" si="5"/>
        <v>0</v>
      </c>
      <c r="J25" s="223">
        <f t="shared" si="5"/>
        <v>0</v>
      </c>
      <c r="K25" s="223">
        <f>SUM(K26:K29)</f>
        <v>0</v>
      </c>
      <c r="L25" s="224">
        <f>SUM(L26:L29)</f>
        <v>0</v>
      </c>
      <c r="M25" s="224">
        <f>SUM(M26:M29)</f>
        <v>0</v>
      </c>
      <c r="N25" s="224">
        <f>SUM(N26:N29)</f>
        <v>0</v>
      </c>
      <c r="O25" s="5"/>
    </row>
    <row r="26" spans="1:15" ht="12.75" customHeight="1" x14ac:dyDescent="0.2">
      <c r="A26" s="198" t="s">
        <v>243</v>
      </c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230">
        <f>SUM(B26:M26)</f>
        <v>0</v>
      </c>
    </row>
    <row r="27" spans="1:15" ht="12.75" customHeight="1" x14ac:dyDescent="0.2">
      <c r="A27" s="191" t="s">
        <v>228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226">
        <f>SUM(B27:M27)</f>
        <v>0</v>
      </c>
    </row>
    <row r="28" spans="1:15" ht="12.75" customHeight="1" x14ac:dyDescent="0.2">
      <c r="A28" s="191" t="s">
        <v>229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226">
        <f>SUM(B28:M28)</f>
        <v>0</v>
      </c>
    </row>
    <row r="29" spans="1:15" ht="12.75" customHeight="1" x14ac:dyDescent="0.2">
      <c r="A29" s="197" t="s">
        <v>230</v>
      </c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231">
        <f t="shared" ref="N29" si="6">SUM(B29:M29)</f>
        <v>0</v>
      </c>
    </row>
    <row r="30" spans="1:15" x14ac:dyDescent="0.2">
      <c r="A30" s="186" t="s">
        <v>59</v>
      </c>
      <c r="B30" s="223">
        <f>SUM(B31:B33)</f>
        <v>0</v>
      </c>
      <c r="C30" s="223">
        <f t="shared" ref="C30:N30" si="7">SUM(C31:C33)</f>
        <v>0</v>
      </c>
      <c r="D30" s="223">
        <f t="shared" si="7"/>
        <v>0</v>
      </c>
      <c r="E30" s="223">
        <f t="shared" si="7"/>
        <v>0</v>
      </c>
      <c r="F30" s="223">
        <f t="shared" si="7"/>
        <v>0</v>
      </c>
      <c r="G30" s="223">
        <f t="shared" si="7"/>
        <v>0</v>
      </c>
      <c r="H30" s="223">
        <f t="shared" si="7"/>
        <v>0</v>
      </c>
      <c r="I30" s="223">
        <f t="shared" si="7"/>
        <v>0</v>
      </c>
      <c r="J30" s="223">
        <f t="shared" si="7"/>
        <v>0</v>
      </c>
      <c r="K30" s="223">
        <f t="shared" si="7"/>
        <v>0</v>
      </c>
      <c r="L30" s="223">
        <f t="shared" si="7"/>
        <v>0</v>
      </c>
      <c r="M30" s="223">
        <f t="shared" si="7"/>
        <v>0</v>
      </c>
      <c r="N30" s="223">
        <f t="shared" si="7"/>
        <v>0</v>
      </c>
      <c r="O30" s="5"/>
    </row>
    <row r="31" spans="1:15" x14ac:dyDescent="0.2">
      <c r="A31" s="198" t="s">
        <v>244</v>
      </c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30">
        <f t="shared" ref="N31:N34" si="8">SUM(B31:M31)</f>
        <v>0</v>
      </c>
      <c r="O31" s="5"/>
    </row>
    <row r="32" spans="1:15" x14ac:dyDescent="0.2">
      <c r="A32" s="191" t="s">
        <v>232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5">
        <f t="shared" si="8"/>
        <v>0</v>
      </c>
      <c r="O32" s="5"/>
    </row>
    <row r="33" spans="1:15" x14ac:dyDescent="0.2">
      <c r="A33" s="197" t="s">
        <v>233</v>
      </c>
      <c r="B33" s="169"/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225">
        <f t="shared" si="8"/>
        <v>0</v>
      </c>
      <c r="O33" s="5"/>
    </row>
    <row r="34" spans="1:15" ht="13.5" thickBot="1" x14ac:dyDescent="0.25">
      <c r="A34" s="233" t="s">
        <v>57</v>
      </c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  <c r="M34" s="244"/>
      <c r="N34" s="232">
        <f t="shared" si="8"/>
        <v>0</v>
      </c>
      <c r="O34" s="5"/>
    </row>
    <row r="35" spans="1:15" ht="16.5" customHeight="1" thickBot="1" x14ac:dyDescent="0.25">
      <c r="A35" s="209" t="s">
        <v>56</v>
      </c>
      <c r="B35" s="241">
        <f>+B13+B19+B25+B30+B34</f>
        <v>0</v>
      </c>
      <c r="C35" s="241">
        <f t="shared" ref="C35:M35" si="9">+C13+C19+C25+C30+C34</f>
        <v>0</v>
      </c>
      <c r="D35" s="241">
        <f t="shared" si="9"/>
        <v>0</v>
      </c>
      <c r="E35" s="241">
        <f t="shared" si="9"/>
        <v>0</v>
      </c>
      <c r="F35" s="241">
        <f t="shared" si="9"/>
        <v>0</v>
      </c>
      <c r="G35" s="241">
        <f t="shared" si="9"/>
        <v>0</v>
      </c>
      <c r="H35" s="241">
        <f t="shared" si="9"/>
        <v>0</v>
      </c>
      <c r="I35" s="241">
        <f t="shared" si="9"/>
        <v>0</v>
      </c>
      <c r="J35" s="241">
        <f t="shared" si="9"/>
        <v>0</v>
      </c>
      <c r="K35" s="241">
        <f t="shared" si="9"/>
        <v>0</v>
      </c>
      <c r="L35" s="210">
        <f t="shared" si="9"/>
        <v>0</v>
      </c>
      <c r="M35" s="210">
        <f t="shared" si="9"/>
        <v>0</v>
      </c>
      <c r="N35" s="210">
        <f>+N13+N19+N25+N30+N34</f>
        <v>0</v>
      </c>
    </row>
    <row r="36" spans="1:15" ht="8.25" customHeight="1" x14ac:dyDescent="0.2">
      <c r="A36" s="317"/>
      <c r="B36" s="317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</row>
    <row r="37" spans="1:15" ht="12.75" customHeight="1" x14ac:dyDescent="0.2">
      <c r="A37" s="375" t="s">
        <v>90</v>
      </c>
      <c r="B37" s="378"/>
      <c r="C37" s="378"/>
      <c r="D37" s="378"/>
      <c r="E37" s="378"/>
      <c r="F37" s="378"/>
      <c r="G37" s="378"/>
      <c r="H37" s="378"/>
      <c r="I37" s="378"/>
      <c r="J37" s="378"/>
      <c r="K37" s="378"/>
      <c r="L37" s="378"/>
      <c r="M37" s="378"/>
      <c r="N37" s="378"/>
    </row>
    <row r="38" spans="1:15" ht="12.75" customHeight="1" x14ac:dyDescent="0.2">
      <c r="A38" s="376"/>
      <c r="B38" s="373" t="s">
        <v>5</v>
      </c>
      <c r="C38" s="373" t="s">
        <v>141</v>
      </c>
      <c r="D38" s="373" t="s">
        <v>6</v>
      </c>
      <c r="E38" s="373" t="s">
        <v>7</v>
      </c>
      <c r="F38" s="373" t="s">
        <v>8</v>
      </c>
      <c r="G38" s="373" t="s">
        <v>9</v>
      </c>
      <c r="H38" s="373" t="s">
        <v>10</v>
      </c>
      <c r="I38" s="373" t="s">
        <v>11</v>
      </c>
      <c r="J38" s="373" t="s">
        <v>12</v>
      </c>
      <c r="K38" s="373" t="s">
        <v>13</v>
      </c>
      <c r="L38" s="373" t="s">
        <v>142</v>
      </c>
      <c r="M38" s="373" t="s">
        <v>14</v>
      </c>
      <c r="N38" s="375" t="s">
        <v>1</v>
      </c>
    </row>
    <row r="39" spans="1:15" ht="12.75" customHeight="1" x14ac:dyDescent="0.2">
      <c r="A39" s="377"/>
      <c r="B39" s="374"/>
      <c r="C39" s="374"/>
      <c r="D39" s="374"/>
      <c r="E39" s="374"/>
      <c r="F39" s="374"/>
      <c r="G39" s="374"/>
      <c r="H39" s="374"/>
      <c r="I39" s="374"/>
      <c r="J39" s="374"/>
      <c r="K39" s="374"/>
      <c r="L39" s="374"/>
      <c r="M39" s="374"/>
      <c r="N39" s="334"/>
    </row>
    <row r="40" spans="1:15" x14ac:dyDescent="0.2">
      <c r="A40" s="186" t="s">
        <v>52</v>
      </c>
      <c r="B40" s="223">
        <f>+B41+B42</f>
        <v>0</v>
      </c>
      <c r="C40" s="223">
        <f t="shared" ref="C40:M40" si="10">+C41+C42</f>
        <v>0</v>
      </c>
      <c r="D40" s="223">
        <f t="shared" si="10"/>
        <v>0</v>
      </c>
      <c r="E40" s="223">
        <f t="shared" si="10"/>
        <v>0</v>
      </c>
      <c r="F40" s="223">
        <f t="shared" si="10"/>
        <v>0</v>
      </c>
      <c r="G40" s="223">
        <f t="shared" si="10"/>
        <v>0</v>
      </c>
      <c r="H40" s="223">
        <f t="shared" si="10"/>
        <v>0</v>
      </c>
      <c r="I40" s="223">
        <f t="shared" si="10"/>
        <v>0</v>
      </c>
      <c r="J40" s="223">
        <f t="shared" si="10"/>
        <v>0</v>
      </c>
      <c r="K40" s="223">
        <f t="shared" si="10"/>
        <v>0</v>
      </c>
      <c r="L40" s="224">
        <f t="shared" si="10"/>
        <v>0</v>
      </c>
      <c r="M40" s="224">
        <f t="shared" si="10"/>
        <v>0</v>
      </c>
      <c r="N40" s="224">
        <f>+N41+N42</f>
        <v>0</v>
      </c>
      <c r="O40" s="5"/>
    </row>
    <row r="41" spans="1:15" x14ac:dyDescent="0.2">
      <c r="A41" s="238" t="s">
        <v>234</v>
      </c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36">
        <f>SUM(B41:M41)</f>
        <v>0</v>
      </c>
    </row>
    <row r="42" spans="1:15" x14ac:dyDescent="0.2">
      <c r="A42" s="238" t="s">
        <v>235</v>
      </c>
      <c r="B42" s="221"/>
      <c r="C42" s="221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36">
        <f>SUM(B42:M42)</f>
        <v>0</v>
      </c>
    </row>
    <row r="43" spans="1:15" x14ac:dyDescent="0.2">
      <c r="A43" s="186" t="s">
        <v>53</v>
      </c>
      <c r="B43" s="223">
        <f t="shared" ref="B43:N43" si="11">+B44+B45</f>
        <v>0</v>
      </c>
      <c r="C43" s="223">
        <f t="shared" si="11"/>
        <v>0</v>
      </c>
      <c r="D43" s="223">
        <f t="shared" si="11"/>
        <v>0</v>
      </c>
      <c r="E43" s="223">
        <f t="shared" si="11"/>
        <v>0</v>
      </c>
      <c r="F43" s="223">
        <f t="shared" si="11"/>
        <v>0</v>
      </c>
      <c r="G43" s="223">
        <f t="shared" si="11"/>
        <v>0</v>
      </c>
      <c r="H43" s="223">
        <f t="shared" si="11"/>
        <v>0</v>
      </c>
      <c r="I43" s="223">
        <f t="shared" si="11"/>
        <v>0</v>
      </c>
      <c r="J43" s="223">
        <f t="shared" si="11"/>
        <v>0</v>
      </c>
      <c r="K43" s="223">
        <f t="shared" si="11"/>
        <v>0</v>
      </c>
      <c r="L43" s="224">
        <f t="shared" si="11"/>
        <v>0</v>
      </c>
      <c r="M43" s="224">
        <f t="shared" si="11"/>
        <v>0</v>
      </c>
      <c r="N43" s="224">
        <f t="shared" si="11"/>
        <v>0</v>
      </c>
      <c r="O43" s="5"/>
    </row>
    <row r="44" spans="1:15" x14ac:dyDescent="0.2">
      <c r="A44" s="238" t="s">
        <v>236</v>
      </c>
      <c r="B44" s="221"/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36">
        <f>SUM(B44:M44)</f>
        <v>0</v>
      </c>
    </row>
    <row r="45" spans="1:15" x14ac:dyDescent="0.2">
      <c r="A45" s="238" t="s">
        <v>237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36">
        <f>SUM(B45:M45)</f>
        <v>0</v>
      </c>
    </row>
    <row r="46" spans="1:15" x14ac:dyDescent="0.2">
      <c r="A46" s="186" t="s">
        <v>54</v>
      </c>
      <c r="B46" s="223">
        <f t="shared" ref="B46:N46" si="12">+B47+B48</f>
        <v>0</v>
      </c>
      <c r="C46" s="223">
        <f t="shared" si="12"/>
        <v>0</v>
      </c>
      <c r="D46" s="223">
        <f t="shared" si="12"/>
        <v>0</v>
      </c>
      <c r="E46" s="223">
        <f t="shared" si="12"/>
        <v>0</v>
      </c>
      <c r="F46" s="223">
        <f t="shared" si="12"/>
        <v>0</v>
      </c>
      <c r="G46" s="223">
        <f t="shared" si="12"/>
        <v>0</v>
      </c>
      <c r="H46" s="223">
        <f t="shared" si="12"/>
        <v>0</v>
      </c>
      <c r="I46" s="223">
        <f t="shared" si="12"/>
        <v>0</v>
      </c>
      <c r="J46" s="223">
        <f t="shared" si="12"/>
        <v>0</v>
      </c>
      <c r="K46" s="223">
        <f t="shared" si="12"/>
        <v>0</v>
      </c>
      <c r="L46" s="224">
        <f t="shared" si="12"/>
        <v>0</v>
      </c>
      <c r="M46" s="224">
        <f t="shared" si="12"/>
        <v>0</v>
      </c>
      <c r="N46" s="224">
        <f t="shared" si="12"/>
        <v>0</v>
      </c>
      <c r="O46" s="5"/>
    </row>
    <row r="47" spans="1:15" x14ac:dyDescent="0.2">
      <c r="A47" s="239" t="s">
        <v>238</v>
      </c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36">
        <f>SUM(B47:M47)</f>
        <v>0</v>
      </c>
    </row>
    <row r="48" spans="1:15" x14ac:dyDescent="0.2">
      <c r="A48" s="239" t="s">
        <v>245</v>
      </c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36">
        <f>SUM(B48:M48)</f>
        <v>0</v>
      </c>
    </row>
    <row r="49" spans="1:15" x14ac:dyDescent="0.2">
      <c r="A49" s="186" t="s">
        <v>55</v>
      </c>
      <c r="B49" s="223">
        <f t="shared" ref="B49:N49" si="13">+B50+B51</f>
        <v>0</v>
      </c>
      <c r="C49" s="223">
        <f t="shared" si="13"/>
        <v>0</v>
      </c>
      <c r="D49" s="223">
        <f t="shared" si="13"/>
        <v>0</v>
      </c>
      <c r="E49" s="223">
        <f t="shared" si="13"/>
        <v>0</v>
      </c>
      <c r="F49" s="223">
        <f t="shared" si="13"/>
        <v>0</v>
      </c>
      <c r="G49" s="223">
        <f t="shared" si="13"/>
        <v>0</v>
      </c>
      <c r="H49" s="223">
        <f t="shared" si="13"/>
        <v>0</v>
      </c>
      <c r="I49" s="223">
        <f t="shared" si="13"/>
        <v>0</v>
      </c>
      <c r="J49" s="223">
        <f t="shared" si="13"/>
        <v>0</v>
      </c>
      <c r="K49" s="223">
        <f t="shared" si="13"/>
        <v>0</v>
      </c>
      <c r="L49" s="224">
        <f t="shared" si="13"/>
        <v>0</v>
      </c>
      <c r="M49" s="224">
        <f t="shared" si="13"/>
        <v>0</v>
      </c>
      <c r="N49" s="224">
        <f t="shared" si="13"/>
        <v>0</v>
      </c>
      <c r="O49" s="5"/>
    </row>
    <row r="50" spans="1:15" x14ac:dyDescent="0.2">
      <c r="A50" s="238" t="s">
        <v>240</v>
      </c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36">
        <f>SUM(B50:M50)</f>
        <v>0</v>
      </c>
    </row>
    <row r="51" spans="1:15" ht="13.5" thickBot="1" x14ac:dyDescent="0.25">
      <c r="A51" s="240" t="s">
        <v>241</v>
      </c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37">
        <f>SUM(B51:M51)</f>
        <v>0</v>
      </c>
    </row>
    <row r="52" spans="1:15" ht="13.5" thickBot="1" x14ac:dyDescent="0.25">
      <c r="A52" s="209" t="s">
        <v>68</v>
      </c>
      <c r="B52" s="241">
        <f t="shared" ref="B52:N52" si="14">+B40+B43+B46+B49</f>
        <v>0</v>
      </c>
      <c r="C52" s="241">
        <f t="shared" si="14"/>
        <v>0</v>
      </c>
      <c r="D52" s="241">
        <f t="shared" si="14"/>
        <v>0</v>
      </c>
      <c r="E52" s="241">
        <f t="shared" si="14"/>
        <v>0</v>
      </c>
      <c r="F52" s="241">
        <f t="shared" si="14"/>
        <v>0</v>
      </c>
      <c r="G52" s="241">
        <f t="shared" si="14"/>
        <v>0</v>
      </c>
      <c r="H52" s="241">
        <f t="shared" si="14"/>
        <v>0</v>
      </c>
      <c r="I52" s="241">
        <f t="shared" si="14"/>
        <v>0</v>
      </c>
      <c r="J52" s="241">
        <f t="shared" si="14"/>
        <v>0</v>
      </c>
      <c r="K52" s="241">
        <f t="shared" si="14"/>
        <v>0</v>
      </c>
      <c r="L52" s="210">
        <f t="shared" si="14"/>
        <v>0</v>
      </c>
      <c r="M52" s="210">
        <f t="shared" si="14"/>
        <v>0</v>
      </c>
      <c r="N52" s="210">
        <f t="shared" si="14"/>
        <v>0</v>
      </c>
    </row>
    <row r="53" spans="1:15" ht="13.5" thickBot="1" x14ac:dyDescent="0.25">
      <c r="A53" s="155"/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172"/>
      <c r="M53" s="172"/>
      <c r="N53" s="172"/>
    </row>
    <row r="54" spans="1:15" ht="20.100000000000001" customHeight="1" thickBot="1" x14ac:dyDescent="0.25">
      <c r="A54" s="207" t="s">
        <v>58</v>
      </c>
      <c r="B54" s="235">
        <f>+B35+B52</f>
        <v>0</v>
      </c>
      <c r="C54" s="235">
        <f t="shared" ref="C54:M54" si="15">+C35+C52</f>
        <v>0</v>
      </c>
      <c r="D54" s="235">
        <f t="shared" si="15"/>
        <v>0</v>
      </c>
      <c r="E54" s="235">
        <f t="shared" si="15"/>
        <v>0</v>
      </c>
      <c r="F54" s="235">
        <f t="shared" si="15"/>
        <v>0</v>
      </c>
      <c r="G54" s="235">
        <f t="shared" si="15"/>
        <v>0</v>
      </c>
      <c r="H54" s="235">
        <f t="shared" si="15"/>
        <v>0</v>
      </c>
      <c r="I54" s="235">
        <f t="shared" si="15"/>
        <v>0</v>
      </c>
      <c r="J54" s="235">
        <f t="shared" si="15"/>
        <v>0</v>
      </c>
      <c r="K54" s="235">
        <f t="shared" si="15"/>
        <v>0</v>
      </c>
      <c r="L54" s="208">
        <f t="shared" si="15"/>
        <v>0</v>
      </c>
      <c r="M54" s="208">
        <f t="shared" si="15"/>
        <v>0</v>
      </c>
      <c r="N54" s="208">
        <f>+N35+N52</f>
        <v>0</v>
      </c>
    </row>
    <row r="55" spans="1:15" x14ac:dyDescent="0.2">
      <c r="A55" s="155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</row>
    <row r="56" spans="1:15" ht="15" customHeight="1" x14ac:dyDescent="0.2">
      <c r="A56" s="162" t="s">
        <v>46</v>
      </c>
      <c r="B56" s="372"/>
      <c r="C56" s="372"/>
      <c r="D56" s="372"/>
      <c r="E56" s="372"/>
      <c r="F56" s="372"/>
      <c r="G56" s="243"/>
      <c r="H56" s="243"/>
      <c r="I56" s="155"/>
      <c r="J56" s="155"/>
      <c r="K56" s="155"/>
      <c r="L56" s="155"/>
      <c r="M56" s="155"/>
      <c r="N56" s="155"/>
    </row>
    <row r="57" spans="1:15" ht="15" customHeight="1" x14ac:dyDescent="0.2">
      <c r="A57" s="162" t="s">
        <v>47</v>
      </c>
      <c r="B57" s="372"/>
      <c r="C57" s="372"/>
      <c r="D57" s="372"/>
      <c r="E57" s="372"/>
      <c r="F57" s="372"/>
      <c r="G57" s="243"/>
      <c r="H57" s="243"/>
      <c r="I57" s="155"/>
      <c r="J57" s="155"/>
      <c r="K57" s="155"/>
      <c r="L57" s="155"/>
      <c r="M57" s="155"/>
      <c r="N57" s="155"/>
    </row>
    <row r="58" spans="1:15" ht="15" customHeight="1" x14ac:dyDescent="0.2">
      <c r="A58" s="162" t="s">
        <v>48</v>
      </c>
      <c r="B58" s="372"/>
      <c r="C58" s="372"/>
      <c r="D58" s="372"/>
      <c r="E58" s="372"/>
      <c r="F58" s="372"/>
      <c r="G58" s="242"/>
      <c r="H58" s="242"/>
      <c r="I58" s="155"/>
      <c r="J58" s="155"/>
      <c r="K58" s="155"/>
      <c r="L58" s="155"/>
      <c r="M58" s="155"/>
      <c r="N58" s="155"/>
    </row>
    <row r="59" spans="1:15" x14ac:dyDescent="0.2">
      <c r="A59" s="155"/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</row>
    <row r="60" spans="1:15" x14ac:dyDescent="0.2">
      <c r="A60" s="155"/>
      <c r="B60" s="155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</row>
  </sheetData>
  <sheetProtection algorithmName="SHA-512" hashValue="hFEukgmHUa4sJawo0bVq0do0ILuT9UHh8lr14NsT/c97D3q0/h9qOxf/rbhNPIsrbgwQ3xW3HlMhFA5IAs9R+Q==" saltValue="FioF95NSE7ls7dAbUZ3d+A==" spinCount="100000" sheet="1" selectLockedCells="1"/>
  <mergeCells count="40">
    <mergeCell ref="K11:K12"/>
    <mergeCell ref="L11:L12"/>
    <mergeCell ref="M11:M12"/>
    <mergeCell ref="M38:M39"/>
    <mergeCell ref="N38:N39"/>
    <mergeCell ref="K38:K39"/>
    <mergeCell ref="N11:N12"/>
    <mergeCell ref="L38:L39"/>
    <mergeCell ref="A1:G1"/>
    <mergeCell ref="A5:B5"/>
    <mergeCell ref="C5:H5"/>
    <mergeCell ref="A10:A12"/>
    <mergeCell ref="B10:N10"/>
    <mergeCell ref="A8:N8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7:N7"/>
    <mergeCell ref="A9:N9"/>
    <mergeCell ref="A36:N36"/>
    <mergeCell ref="B56:F56"/>
    <mergeCell ref="B57:F57"/>
    <mergeCell ref="B58:F58"/>
    <mergeCell ref="D38:D39"/>
    <mergeCell ref="E38:E39"/>
    <mergeCell ref="F38:F39"/>
    <mergeCell ref="B38:B39"/>
    <mergeCell ref="C38:C39"/>
    <mergeCell ref="H38:H39"/>
    <mergeCell ref="G38:G39"/>
    <mergeCell ref="A37:A39"/>
    <mergeCell ref="B37:N37"/>
    <mergeCell ref="J38:J39"/>
    <mergeCell ref="I38:I39"/>
  </mergeCells>
  <phoneticPr fontId="0" type="noConversion"/>
  <printOptions horizontalCentered="1" verticalCentered="1"/>
  <pageMargins left="0" right="0" top="0" bottom="0" header="0" footer="0"/>
  <pageSetup paperSize="9" scale="66" orientation="landscape" horizontalDpi="4294967295" verticalDpi="300" r:id="rId1"/>
  <headerFooter alignWithMargins="0">
    <oddFooter xml:space="preserve">&amp;L&amp;9&amp;K00-026SES / CGCSS / GGA - Hospitais 
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P1 - Instruções</vt:lpstr>
      <vt:lpstr>P2 - Atividade Assistencial</vt:lpstr>
      <vt:lpstr>P3 - Especialidade Ambulatorial</vt:lpstr>
      <vt:lpstr>P4 - Orçamento Financeiro Anual</vt:lpstr>
      <vt:lpstr> P5 - Atividade Assist. Mensal</vt:lpstr>
      <vt:lpstr>P6 - Orçamento Fin. Mensal </vt:lpstr>
      <vt:lpstr>Plan1</vt:lpstr>
      <vt:lpstr>' P5 - Atividade Assist. Mensal'!Area_de_impressao</vt:lpstr>
      <vt:lpstr>'P1 - Instruções'!Area_de_impressao</vt:lpstr>
      <vt:lpstr>'P2 - Atividade Assistencial'!Area_de_impressao</vt:lpstr>
      <vt:lpstr>'P3 - Especialidade Ambulatorial'!Area_de_impressao</vt:lpstr>
      <vt:lpstr>'P6 - Orçamento Fin. Mensal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Rmartins</dc:creator>
  <cp:lastModifiedBy>Cristiane Aparecida Moura</cp:lastModifiedBy>
  <cp:lastPrinted>2018-03-08T10:52:04Z</cp:lastPrinted>
  <dcterms:created xsi:type="dcterms:W3CDTF">2000-09-28T11:48:14Z</dcterms:created>
  <dcterms:modified xsi:type="dcterms:W3CDTF">2025-06-05T17:08:21Z</dcterms:modified>
</cp:coreProperties>
</file>